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\My Documents_Work\2569\Q1\เอกสารประกอบงบการเงิน\AMC\งบสอบทาน\SET\"/>
    </mc:Choice>
  </mc:AlternateContent>
  <xr:revisionPtr revIDLastSave="0" documentId="13_ncr:1_{C7886C03-553C-47E5-A62E-50329B8F6D82}" xr6:coauthVersionLast="47" xr6:coauthVersionMax="47" xr10:uidLastSave="{00000000-0000-0000-0000-000000000000}"/>
  <bookViews>
    <workbookView xWindow="-120" yWindow="-120" windowWidth="24240" windowHeight="13020" tabRatio="893" xr2:uid="{00000000-000D-0000-FFFF-FFFF00000000}"/>
  </bookViews>
  <sheets>
    <sheet name="หน้า 2-3" sheetId="6" r:id="rId1"/>
    <sheet name="หน้า 4" sheetId="9" r:id="rId2"/>
    <sheet name="หน้า 5" sheetId="2" r:id="rId3"/>
    <sheet name="หน้า 6" sheetId="8" r:id="rId4"/>
    <sheet name="หน้า 7-8" sheetId="10" r:id="rId5"/>
  </sheets>
  <externalReferences>
    <externalReference r:id="rId6"/>
  </externalReferences>
  <definedNames>
    <definedName name="_xlnm.Print_Area" localSheetId="0">'หน้า 2-3'!$A$1:$H$93</definedName>
    <definedName name="_xlnm.Print_Area" localSheetId="1">'หน้า 4'!$A$1:$G$47</definedName>
    <definedName name="_xlnm.Print_Area" localSheetId="2">'หน้า 5'!$A$1:$J$28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3" i="10" l="1"/>
  <c r="H73" i="10"/>
  <c r="G73" i="10"/>
  <c r="F73" i="10"/>
  <c r="I64" i="10"/>
  <c r="H64" i="10"/>
  <c r="G64" i="10"/>
  <c r="F64" i="10"/>
  <c r="G54" i="10"/>
  <c r="I54" i="10" s="1"/>
  <c r="F54" i="10"/>
  <c r="H54" i="10" s="1"/>
  <c r="I26" i="10"/>
  <c r="G26" i="10"/>
  <c r="I7" i="10"/>
  <c r="H7" i="10"/>
  <c r="G16" i="9"/>
  <c r="G12" i="9"/>
  <c r="E12" i="9"/>
  <c r="E18" i="9" s="1"/>
  <c r="E20" i="9" s="1"/>
  <c r="E22" i="9" s="1"/>
  <c r="G27" i="10" l="1"/>
  <c r="G38" i="10" s="1"/>
  <c r="G41" i="10" s="1"/>
  <c r="G75" i="10" s="1"/>
  <c r="G77" i="10" s="1"/>
  <c r="G18" i="9"/>
  <c r="G20" i="9" s="1"/>
  <c r="G22" i="9" s="1"/>
  <c r="I27" i="10" s="1"/>
  <c r="I38" i="10" s="1"/>
  <c r="I41" i="10" s="1"/>
  <c r="I75" i="10" s="1"/>
  <c r="I77" i="10" s="1"/>
  <c r="E27" i="9"/>
  <c r="G27" i="9"/>
  <c r="E31" i="9" l="1"/>
  <c r="E28" i="9"/>
  <c r="E38" i="9" s="1"/>
  <c r="E33" i="9"/>
  <c r="G31" i="9"/>
  <c r="G28" i="9"/>
  <c r="G38" i="9" s="1"/>
  <c r="G36" i="9" s="1"/>
  <c r="G33" i="9"/>
  <c r="H12" i="2" l="1"/>
  <c r="E36" i="9" s="1"/>
  <c r="E27" i="6" l="1"/>
  <c r="F27" i="9" l="1"/>
  <c r="D27" i="9"/>
  <c r="G19" i="6" l="1"/>
  <c r="G15" i="2" l="1"/>
  <c r="I15" i="2" l="1"/>
  <c r="H18" i="2" l="1"/>
  <c r="H19" i="2" l="1"/>
  <c r="H27" i="6"/>
  <c r="G9" i="2" l="1"/>
  <c r="I9" i="2" s="1"/>
  <c r="C13" i="8"/>
  <c r="C14" i="8" s="1"/>
  <c r="E68" i="6"/>
  <c r="F68" i="6"/>
  <c r="H13" i="2"/>
  <c r="G68" i="6"/>
  <c r="F54" i="6"/>
  <c r="H54" i="6" s="1"/>
  <c r="E54" i="6"/>
  <c r="G54" i="6" s="1"/>
  <c r="D12" i="9"/>
  <c r="E74" i="6"/>
  <c r="G27" i="6"/>
  <c r="G28" i="6" s="1"/>
  <c r="G17" i="2"/>
  <c r="G11" i="2"/>
  <c r="I11" i="2" s="1"/>
  <c r="H74" i="6"/>
  <c r="H68" i="6"/>
  <c r="F74" i="6"/>
  <c r="G74" i="6"/>
  <c r="F27" i="6"/>
  <c r="F19" i="6"/>
  <c r="H19" i="6"/>
  <c r="F12" i="9"/>
  <c r="C19" i="8"/>
  <c r="C20" i="8" s="1"/>
  <c r="C18" i="2"/>
  <c r="C19" i="2" s="1"/>
  <c r="D19" i="8"/>
  <c r="D20" i="8" s="1"/>
  <c r="E19" i="8"/>
  <c r="E20" i="8" s="1"/>
  <c r="D13" i="8"/>
  <c r="D14" i="8" s="1"/>
  <c r="E13" i="8"/>
  <c r="E14" i="8" s="1"/>
  <c r="D18" i="2"/>
  <c r="D19" i="2" s="1"/>
  <c r="E18" i="2"/>
  <c r="E19" i="2" s="1"/>
  <c r="E12" i="2"/>
  <c r="E13" i="2" s="1"/>
  <c r="D12" i="2"/>
  <c r="D13" i="2" s="1"/>
  <c r="C12" i="2"/>
  <c r="C13" i="2" s="1"/>
  <c r="G7" i="9"/>
  <c r="F7" i="9"/>
  <c r="H7" i="6"/>
  <c r="G7" i="6"/>
  <c r="E19" i="6"/>
  <c r="D18" i="9" l="1"/>
  <c r="D20" i="9" s="1"/>
  <c r="D22" i="9" s="1"/>
  <c r="F27" i="10" s="1"/>
  <c r="F38" i="10" s="1"/>
  <c r="F41" i="10" s="1"/>
  <c r="F75" i="10" s="1"/>
  <c r="F77" i="10" s="1"/>
  <c r="F18" i="9"/>
  <c r="F20" i="9" s="1"/>
  <c r="F22" i="9" s="1"/>
  <c r="H27" i="10" s="1"/>
  <c r="H38" i="10" s="1"/>
  <c r="H41" i="10" s="1"/>
  <c r="H75" i="10" s="1"/>
  <c r="H77" i="10" s="1"/>
  <c r="F75" i="6"/>
  <c r="E75" i="6"/>
  <c r="E28" i="6"/>
  <c r="H75" i="6"/>
  <c r="F87" i="6"/>
  <c r="F89" i="6" s="1"/>
  <c r="G75" i="6"/>
  <c r="F28" i="6"/>
  <c r="H28" i="6"/>
  <c r="F13" i="8"/>
  <c r="F14" i="8" s="1"/>
  <c r="D31" i="9" l="1"/>
  <c r="D33" i="9"/>
  <c r="D28" i="9"/>
  <c r="D38" i="9" s="1"/>
  <c r="D36" i="9" s="1"/>
  <c r="F33" i="9"/>
  <c r="F31" i="9"/>
  <c r="F28" i="9"/>
  <c r="F38" i="9" s="1"/>
  <c r="F36" i="9" s="1"/>
  <c r="F19" i="8"/>
  <c r="F20" i="8" s="1"/>
  <c r="G16" i="2"/>
  <c r="I16" i="2" s="1"/>
  <c r="F90" i="6"/>
  <c r="G13" i="8"/>
  <c r="G14" i="8" s="1"/>
  <c r="G19" i="8" l="1"/>
  <c r="G20" i="8" s="1"/>
  <c r="F18" i="2"/>
  <c r="F19" i="2" s="1"/>
  <c r="I17" i="2"/>
  <c r="H87" i="6"/>
  <c r="H89" i="6" s="1"/>
  <c r="H90" i="6" s="1"/>
  <c r="E87" i="6" l="1"/>
  <c r="G18" i="2"/>
  <c r="G19" i="2" s="1"/>
  <c r="G87" i="6"/>
  <c r="G10" i="2"/>
  <c r="F12" i="2"/>
  <c r="F13" i="2" s="1"/>
  <c r="H95" i="6"/>
  <c r="G89" i="6" l="1"/>
  <c r="G90" i="6" s="1"/>
  <c r="I18" i="2"/>
  <c r="I10" i="2"/>
  <c r="I12" i="2" s="1"/>
  <c r="I13" i="2" s="1"/>
  <c r="G12" i="2"/>
  <c r="G13" i="2" s="1"/>
  <c r="I19" i="2" l="1"/>
  <c r="G95" i="6"/>
  <c r="F95" i="6"/>
  <c r="E89" i="6"/>
  <c r="E90" i="6" s="1"/>
  <c r="E95" i="6" l="1"/>
</calcChain>
</file>

<file path=xl/sharedStrings.xml><?xml version="1.0" encoding="utf-8"?>
<sst xmlns="http://schemas.openxmlformats.org/spreadsheetml/2006/main" count="272" uniqueCount="179">
  <si>
    <t>งบการเงินรวม</t>
  </si>
  <si>
    <t>สินทรัพย์หมุนเวียน</t>
  </si>
  <si>
    <t>หมายเหตุประกอบงบการเงินเป็นส่วนหนึ่งของงบการเงินนี้</t>
  </si>
  <si>
    <t>หนี้สินหมุนเวียน</t>
  </si>
  <si>
    <t>ส่วนของผู้ถือหุ้น</t>
  </si>
  <si>
    <t>ทุนเรือนหุ้น</t>
  </si>
  <si>
    <t>งบกระแสเงินสด</t>
  </si>
  <si>
    <t>กระแสเงินสดจากกิจกรรมดำเนินงาน</t>
  </si>
  <si>
    <t>กระแสเงินสดจากกิจกรรมลงทุน</t>
  </si>
  <si>
    <t>กระแสเงินสดจากกิจกรรมจัดหาเงิน</t>
  </si>
  <si>
    <t>สินทรัพย์ไม่หมุนเวียน</t>
  </si>
  <si>
    <t>หนี้สินไม่หมุนเวียน</t>
  </si>
  <si>
    <t>ส่วนเกิน</t>
  </si>
  <si>
    <t>รวม</t>
  </si>
  <si>
    <t>กำไรสะสม</t>
  </si>
  <si>
    <t>จัดสรรแล้ว</t>
  </si>
  <si>
    <t>งบการเงินเฉพาะกิจการ</t>
  </si>
  <si>
    <t>หมายเหตุ</t>
  </si>
  <si>
    <t>กำไรขั้นต้น</t>
  </si>
  <si>
    <t>รายได้อื่น</t>
  </si>
  <si>
    <t>ต้นทุนทางการเงิน</t>
  </si>
  <si>
    <t xml:space="preserve">เงินสดและรายการเทียบเท่าเงินสด             </t>
  </si>
  <si>
    <t>ลูกหนี้กรมสรรพากร</t>
  </si>
  <si>
    <t xml:space="preserve">รวมสินทรัพย์หมุนเวียน         </t>
  </si>
  <si>
    <t xml:space="preserve">รวมสินทรัพย์ไม่หมุนเวียน         </t>
  </si>
  <si>
    <t xml:space="preserve">รวมหนี้สินหมุนเวียน       </t>
  </si>
  <si>
    <t xml:space="preserve">รวมหนี้สินไม่หมุนเวียน       </t>
  </si>
  <si>
    <t>ทุนจดทะเบียน</t>
  </si>
  <si>
    <t>ทุนที่ออกและชำระแล้ว</t>
  </si>
  <si>
    <t xml:space="preserve">ยังไม่ได้จัดสรร                   </t>
  </si>
  <si>
    <t xml:space="preserve">ส่วนเกินมูลค่าหุ้นสามัญ           </t>
  </si>
  <si>
    <t>ค่าตอบแทนผู้บริหาร</t>
  </si>
  <si>
    <t>เงินกู้ยืมระยะยาวจากสถาบันการเงิน</t>
  </si>
  <si>
    <t xml:space="preserve">รายได้จากการขาย                                 </t>
  </si>
  <si>
    <t xml:space="preserve">ต้นทุนขาย    </t>
  </si>
  <si>
    <t>ค่าใช้จ่ายในการบริหาร</t>
  </si>
  <si>
    <t>เงินลงทุนในบริษัทย่อย</t>
  </si>
  <si>
    <t>งบกำไรขาดทุนเบ็ดเสร็จ</t>
  </si>
  <si>
    <t>เงินสดจ่ายภาษีเงินได้</t>
  </si>
  <si>
    <t>ดอกเบี้ยรับ</t>
  </si>
  <si>
    <t>ที่ดิน อาคารและอุปกรณ์</t>
  </si>
  <si>
    <t>สินทรัพย์ไม่หมุนเวียนอื่น</t>
  </si>
  <si>
    <t>สินค้าคงเหลือ</t>
  </si>
  <si>
    <t>อะไหล่เพื่อการซ่อมแซม</t>
  </si>
  <si>
    <t>รายได้รับล่วงหน้า</t>
  </si>
  <si>
    <t>สินทรัพย์ไม่มีตัวตน</t>
  </si>
  <si>
    <t>หนี้สินไม่หมุนเวียนอื่น</t>
  </si>
  <si>
    <t>ทุนที่ออก</t>
  </si>
  <si>
    <t>ทุนสำรองตามกฎหมาย</t>
  </si>
  <si>
    <t>สินทรัพย์</t>
  </si>
  <si>
    <t>หนี้สินและส่วนของผู้ถือหุ้น</t>
  </si>
  <si>
    <t>บริษัท วนชัย กรุ๊ป จำกัด (มหาชน) และบริษัทย่อย</t>
  </si>
  <si>
    <t>และ</t>
  </si>
  <si>
    <t>ชำระแล้ว</t>
  </si>
  <si>
    <t>มูลค่า</t>
  </si>
  <si>
    <t>หุ้นสามัญ</t>
  </si>
  <si>
    <t>เงินสดรับดอกเบี้ย</t>
  </si>
  <si>
    <t>สินทรัพย์ภาษีเงินได้รอการตัดบัญชี</t>
  </si>
  <si>
    <t>จัดสรร</t>
  </si>
  <si>
    <t>ยังไม่ได้</t>
  </si>
  <si>
    <t>กำไรจากการดำเนินงานก่อนการเปลี่ยนแปลงสินทรัพย์และหนี้สินดำเนินงาน</t>
  </si>
  <si>
    <t>เงินสดจ่ายดอกเบี้ยบันทึกเข้าต้นทุนสินทรัพย์</t>
  </si>
  <si>
    <t xml:space="preserve">งบการเงินรวม </t>
  </si>
  <si>
    <t>การแบ่งปันกำไรขาดทุนเบ็ดเสร็จรวม</t>
  </si>
  <si>
    <t>ที่ไม่มีอำนาจควบคุม</t>
  </si>
  <si>
    <t>รวมส่วน</t>
  </si>
  <si>
    <t>ของผู้ถือหุ้น</t>
  </si>
  <si>
    <t>เงินสดจ่ายจากการซื้อที่ดิน อาคารและอุปกรณ์</t>
  </si>
  <si>
    <t>เงินสดรับจากการขายที่ดิน อาคารและอุปกรณ์</t>
  </si>
  <si>
    <t>ค่าใช้จ่ายผลประโยชน์พนักงาน</t>
  </si>
  <si>
    <t>เงินสดรับจากเงินกู้ยืมระยะยาวจากสถาบันการเงิน</t>
  </si>
  <si>
    <t>เงินสดจ่ายชำระเงินกู้ยืมระยะยาวจากสถาบันการเงิน</t>
  </si>
  <si>
    <t>ของบริษัท</t>
  </si>
  <si>
    <t>เงินสดรับชำระเงินให้กู้ยืมระยะสั้นแก่กิจการที่เกี่ยวข้องกัน</t>
  </si>
  <si>
    <t>ส่วนที่เป็นของผู้ถือหุ้นของบริษัท</t>
  </si>
  <si>
    <t>สินทรัพย์สิทธิการใช้</t>
  </si>
  <si>
    <t>หนี้สินตามสัญญาเช่า</t>
  </si>
  <si>
    <t>ค่าเสื่อมราคาที่ดิน อาคารและอุปกรณ์</t>
  </si>
  <si>
    <t>ค่าเสื่อมราคาสินทรัพย์สิทธิการใช้</t>
  </si>
  <si>
    <t>ดอกเบี้ยจ่ายเงินกู้ยืม</t>
  </si>
  <si>
    <t>ดอกเบี้ยจ่ายหนี้สินตามสัญญาเช่า</t>
  </si>
  <si>
    <t>เงินสดจ่ายชำระหนี้สินตามสัญญาเช่า</t>
  </si>
  <si>
    <t>ส่วนของหนี้สินระยะยาวที่ถึงกำหนดชำระภายในหนึ่งปี</t>
  </si>
  <si>
    <t>เงินกู้ยืมระยะสั้นจากสถาบันการเงิน</t>
  </si>
  <si>
    <t>เงินสดจ่ายดอกเบี้ยเงินกู้ยืม</t>
  </si>
  <si>
    <t>ค่าใช้จ่ายในการขายและจัดจำหน่าย</t>
  </si>
  <si>
    <t xml:space="preserve"> </t>
  </si>
  <si>
    <t>สินทรัพย์ไม่มีตัวตนตัดจำหน่าย</t>
  </si>
  <si>
    <t xml:space="preserve">รวมสินทรัพย์                </t>
  </si>
  <si>
    <t xml:space="preserve">รวมหนี้สิน               </t>
  </si>
  <si>
    <t>การเปลี่ยนแปลงในสินทรัพย์และหนี้สินดำเนินงาน</t>
  </si>
  <si>
    <t>หุ้นสามัญ 1,735,237,480 หุ้น มูลค่าหุ้นละ 1.00 บาท</t>
  </si>
  <si>
    <t xml:space="preserve">จัดสรรแล้ว-ทุนสำรองตามกฎหมาย                        </t>
  </si>
  <si>
    <t>รวมส่วนของผู้ถือหุ้นของบริษัท</t>
  </si>
  <si>
    <t xml:space="preserve">รวมส่วนของผู้ถือหุ้น  </t>
  </si>
  <si>
    <t xml:space="preserve">รวมหนี้สินและส่วนของผู้ถือหุ้น     </t>
  </si>
  <si>
    <t>กำไรขาดทุนเบ็ดเสร็จอื่น</t>
  </si>
  <si>
    <t>ข้อมูลเพิ่มเติมเกี่ยวกับกระแสเงินสด</t>
  </si>
  <si>
    <t>รายการที่ไม่เป็นตัวเงินที่มีสาระสำคัญในงบการเงินรวมและงบการเงินเฉพาะกิจการ มีดังนี้</t>
  </si>
  <si>
    <t>ภาษีเงินได้นิติบุคคลค้างจ่าย</t>
  </si>
  <si>
    <t>(หน่วย : พันบาท)</t>
  </si>
  <si>
    <t>กำไรสำหรับงวด</t>
  </si>
  <si>
    <t>กำไรขาดทุนเบ็ดเสร็จอื่นสำหรับงวด</t>
  </si>
  <si>
    <t>กำไรขาดทุนเบ็ดเสร็จรวมสำหรับงวด</t>
  </si>
  <si>
    <t>4.1 และ 5</t>
  </si>
  <si>
    <t>กำไร(ขาดทุน)สำหรับงวด</t>
  </si>
  <si>
    <t>เงินสดและรายการเทียบเท่าเงินสด ณ วันต้นงวด</t>
  </si>
  <si>
    <t>เงินสดและรายการเทียบเท่าเงินสด ณ วันสิ้นงวด</t>
  </si>
  <si>
    <t>ปรับกระทบกำไร(ขาดทุน)เป็นเงินสดรับ(จ่าย)จากการดำเนินงาน</t>
  </si>
  <si>
    <t>ยังไม่ได้ตรวจสอบ</t>
  </si>
  <si>
    <t>ตรวจสอบแล้ว</t>
  </si>
  <si>
    <t>สอบทานแล้ว</t>
  </si>
  <si>
    <t xml:space="preserve">          ยังไม่ได้ตรวจสอบ</t>
  </si>
  <si>
    <t xml:space="preserve">          สอบทานแล้ว</t>
  </si>
  <si>
    <t xml:space="preserve"> - ซื้อที่ดิน อาคารและอุปกรณ์ซึ่งยังไม่ได้จ่ายชำระ</t>
  </si>
  <si>
    <t xml:space="preserve"> - การได้มาซึ่งสินทรัพย์สิทธิการใช้ภายใต้สัญญาเช่า</t>
  </si>
  <si>
    <t xml:space="preserve"> ยังไม่ได้ตรวจสอบ</t>
  </si>
  <si>
    <t xml:space="preserve"> สอบทานแล้ว</t>
  </si>
  <si>
    <t xml:space="preserve">         ยังไม่ได้ตรวจสอบ</t>
  </si>
  <si>
    <t xml:space="preserve">         สอบทานแล้ว</t>
  </si>
  <si>
    <t>งบฐานะการเงิน</t>
  </si>
  <si>
    <t>ลูกหนี้การค้าและลูกหนี้หมุนเวียนอื่น</t>
  </si>
  <si>
    <t>สินทรัพย์ภาษีเงินได้ของงวดปัจจุบัน</t>
  </si>
  <si>
    <t>เจ้าหนี้การค้าและเจ้าหนี้หมุนเวียนอื่น</t>
  </si>
  <si>
    <t>ประมาณการหนี้สินหมุนเวียนสำหรับผลประโยชน์พนักงาน</t>
  </si>
  <si>
    <t>ประมาณการหนี้สินไม่หมุนเวียนสำหรับผลประโยชน์พนักงาน</t>
  </si>
  <si>
    <t>งบการเปลี่ยนแปลงส่วนของผู้ถือหุ้นรวม</t>
  </si>
  <si>
    <t>ประมาณการหนี้สินสำหรับผลประโยชน์พนักงาน</t>
  </si>
  <si>
    <t>งบการเปลี่ยนแปลงส่วนของผู้ถือหุ้นเฉพาะกิจการ</t>
  </si>
  <si>
    <t>เงินกู้ยืมระยะสั้นจากกิจการที่เกี่ยวข้องกัน</t>
  </si>
  <si>
    <t>ยอดคงเหลือ ณ วันที่ 31 มีนาคม 2568</t>
  </si>
  <si>
    <t>ยอดคงเหลือ ณ วันที่ 1 มกราคม 2568</t>
  </si>
  <si>
    <t>รายการที่จะไม่ถูกจัดประเภทรายการใหม่เข้าไปไว้ในกำไรหรือขาดทุน</t>
  </si>
  <si>
    <t xml:space="preserve">       ภาษีเงินได้เกี่ยวกับกำไรขาดทุนเบ็ดเสร็จอื่น</t>
  </si>
  <si>
    <t>4.1 และ 9</t>
  </si>
  <si>
    <t>4.1 และ 12</t>
  </si>
  <si>
    <t>4.1 และ 14</t>
  </si>
  <si>
    <t xml:space="preserve">       ผลขาดทุนจากการประมาณการตามหลักคณิตศาสตร์ประกันภัย</t>
  </si>
  <si>
    <t>กำไร(ขาดทุน)ก่อนภาษีเงินได้</t>
  </si>
  <si>
    <t>การแบ่งปันกำไร(ขาดทุน)</t>
  </si>
  <si>
    <t>กำไร(ขาดทุน)ต่อหุ้นขั้นพื้นฐาน (หน่วย : บาท)</t>
  </si>
  <si>
    <t>กำไรขาดทุนเบ็ดเสร็จอื่นสำหรับงวด-สุทธิจากภาษีเงินได้</t>
  </si>
  <si>
    <t xml:space="preserve"> (กำไร)ขาดทุนจากการจำหน่ายและตัดจำหน่ายสินทรัพย์</t>
  </si>
  <si>
    <t xml:space="preserve"> - ลูกหนี้เพิ่มจากการรับโอนผลประโยชน์พนักงาน</t>
  </si>
  <si>
    <t>เงินสดรับจากสินทรัพย์สิทธิการใช้</t>
  </si>
  <si>
    <t>เงินสดจ่ายมัดจำค่าทรัพย์สิน</t>
  </si>
  <si>
    <t>โอนกลับรายการขาดทุนจากการปรับลดมูลค่าสินค้าไม่เคลื่อนไหว</t>
  </si>
  <si>
    <t xml:space="preserve">  ขาดทุนจากการตัดจำหน่ายสินทรัพย์ไม่มีตัวตน</t>
  </si>
  <si>
    <t>กำไรจากการเปลี่ยนแปลงและยกเลิกสัญญาเช่า</t>
  </si>
  <si>
    <t>เงินสดจ่ายซื้อสินทรัพย์ไม่มีตัวตน</t>
  </si>
  <si>
    <t>เงินสดสุทธิใช้ไปในกิจกรรมลงทุน</t>
  </si>
  <si>
    <t>เงินสดสุทธิได้มาจาก(ใช้ไปใน)กิจกรรมจัดหาเงิน</t>
  </si>
  <si>
    <t>ส่วนที่เป็นของผู้มีส่วนได้เสียที่ไม่มีอำนาจควบคุม</t>
  </si>
  <si>
    <t>ส่วนได้เสีย</t>
  </si>
  <si>
    <t>(จัดประเภทใหม่)</t>
  </si>
  <si>
    <t>31 มีนาคม 2569</t>
  </si>
  <si>
    <t>31 ธันวาคม 2568</t>
  </si>
  <si>
    <t>ณ วันที่ 31 มีนาคม 2569</t>
  </si>
  <si>
    <t>เงินให้กู้ยืมระยะสั้นแก่กิจการที่เกี่ยวข้องกัน</t>
  </si>
  <si>
    <t>สำหรับงวดสามเดือนสิ้นสุดวันที่ 31 มีนาคม 2569</t>
  </si>
  <si>
    <t>ยอดคงเหลือ ณ วันที่ 1 มกราคม 2569</t>
  </si>
  <si>
    <t>ยอดคงเหลือ ณ วันที่ 31 มีนาคม 2569</t>
  </si>
  <si>
    <t>เงินสดจ่ายเงินให้กู้ยืมระยะสั้นแก่กิจการที่เกี่ยวข้องกัน</t>
  </si>
  <si>
    <t>ขาดทุนด้านเครดิตที่คาดว่าจะเกิดขึ้น(โอนกลับ)</t>
  </si>
  <si>
    <t>(กำไร)ขาดทุนจากอัตราแลกเปลี่ยนที่ยังไม่เกิดขึ้นจริง</t>
  </si>
  <si>
    <t>ส่วนของผู้มีส่วนได้เสียที่ไม่มีอำนาจควบคุมของบริษัทย่อย</t>
  </si>
  <si>
    <t>กำไร(ขาดทุน)จากกิจกรรมดำเนินงาน</t>
  </si>
  <si>
    <t>ขาดทุนสำหรับงวด</t>
  </si>
  <si>
    <t>เงินสดสุทธิได้มาจาก(ใช้ไปใน)กิจกรรมดำเนินงาน</t>
  </si>
  <si>
    <t>เพิ่มขึ้น(ลดลง)ในเงินกู้ยืมระยะสั้นจากสถาบันการเงิน</t>
  </si>
  <si>
    <t>เงินสดรับจากเงินกู้ยืมระยะสั้นจากกิจการที่เกี่ยวข้องกัน</t>
  </si>
  <si>
    <t>กำไรจากอัตราแลกเปลี่ยน</t>
  </si>
  <si>
    <t>โอนกลับรายการปรับลดมูลค่าสินค้าคงเหลือและอะไหล่เพื่อการซ่อมแซม</t>
  </si>
  <si>
    <t xml:space="preserve"> โอนกลับค่าเผื่อการด้อยค่าที่ดิน อาคาร และอุปกรณ์</t>
  </si>
  <si>
    <t>เงินสดและรายการเทียบเท่าเงินสดลดลง-สุทธิ</t>
  </si>
  <si>
    <t>เงินสดรับ(จ่าย)จากกิจกรรมดำเนินงาน</t>
  </si>
  <si>
    <t xml:space="preserve"> - โอนค่าธรรมเนียมในการจัดหาเงินกู้เป็นต้นทุนสินทรัพย์</t>
  </si>
  <si>
    <t>รายได้(ค่าใช้จ่าย)ภาษีเงินได้</t>
  </si>
  <si>
    <t>(รายได้)ค่าใช้จ่ายภาษีเงินได้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</si>
</sst>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1" formatCode="_-* #,##0_-;\-* #,##0_-;_-* &quot;-&quot;_-;_-@_-"/>
    <numFmt numFmtId="44" formatCode="_-&quot;฿&quot;* #,##0.00_-;\-&quot;฿&quot;* #,##0.00_-;_-&quot;฿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;[Red]\-&quot;$&quot;#,##0"/>
    <numFmt numFmtId="168" formatCode="_-* #,##0_-;\-* #,##0_-;_-* &quot;-&quot;??_-;_-@_-"/>
    <numFmt numFmtId="169" formatCode="#,##0;\(#,##0\)"/>
    <numFmt numFmtId="170" formatCode="#,##0.00;\(#,##0.00\)"/>
    <numFmt numFmtId="171" formatCode="\t&quot;฿&quot;#,##0_);\(#,##0.00\)"/>
    <numFmt numFmtId="172" formatCode="_(* #,##0.00_);_(* \(#,##0.00\);_(* \-??_);_(@_)"/>
    <numFmt numFmtId="173" formatCode="_-* #,##0.00_-;\-* #,##0.00_-;_-* \-??_-;_-@_-"/>
    <numFmt numFmtId="174" formatCode="0.00_)"/>
    <numFmt numFmtId="175" formatCode="#,##0\ &quot;F&quot;;[Red]\-#,##0\ &quot;F&quot;"/>
    <numFmt numFmtId="176" formatCode="#,##0\ &quot;FB&quot;;\-#,##0\ &quot;FB&quot;"/>
    <numFmt numFmtId="177" formatCode="_(* #,##0_);_(* \(#,##0\);_(* &quot;-&quot;??_);_(@_)"/>
    <numFmt numFmtId="178" formatCode="_(* #,##0_);_(* \(#,##0\);_(* \-??_);_(@_)"/>
    <numFmt numFmtId="179" formatCode="\t&quot;$&quot;#,##0.00_);[Red]\(\t&quot;$&quot;#,##0.00\)"/>
    <numFmt numFmtId="180" formatCode="#,##0.00;[Red]\(#,##0.00\)"/>
    <numFmt numFmtId="181" formatCode="_ * #,##0.00_ ;_ * \-#,##0.00_ ;_ * &quot;-&quot;??_ ;_ @_ "/>
    <numFmt numFmtId="182" formatCode="_-&quot;¥&quot;* #,##0_-;\-&quot;¥&quot;* #,##0_-;_-&quot;¥&quot;* &quot;-&quot;_-;_-@_-"/>
    <numFmt numFmtId="183" formatCode="[$-10809]#,##0.00;\-#,##0.00;0.00"/>
    <numFmt numFmtId="184" formatCode="_-[$€-2]* #,##0.00_-;\-[$€-2]* #,##0.00_-;_-[$€-2]* &quot;-&quot;??_-"/>
    <numFmt numFmtId="185" formatCode="#,##0.0000000"/>
    <numFmt numFmtId="186" formatCode="_(* #,##0.0000_);_(* \(#,##0.0000\);_(* &quot;-&quot;??_);_(@_)"/>
    <numFmt numFmtId="187" formatCode="_-&quot;?&quot;* #,##0_-;\-&quot;?&quot;* #,##0_-;_-&quot;?&quot;* &quot;-&quot;_-;_-@_-"/>
    <numFmt numFmtId="188" formatCode="_-&quot;?&quot;* #,##0.00_-;\-&quot;?&quot;* #,##0.00_-;_-&quot;?&quot;* &quot;-&quot;??_-;_-@_-"/>
    <numFmt numFmtId="189" formatCode="_(* #,##0.000000_);_(* \(#,##0.000000\);_(* &quot;-&quot;??_);_(@_)"/>
    <numFmt numFmtId="190" formatCode="#,##0.0_);\(#,##0.0\)"/>
    <numFmt numFmtId="191" formatCode="0_)"/>
    <numFmt numFmtId="192" formatCode="0.0%;\(0.0%\)"/>
    <numFmt numFmtId="193" formatCode="0.000_)"/>
    <numFmt numFmtId="194" formatCode="0.000"/>
    <numFmt numFmtId="195" formatCode="#,##0.00;[Red]#,##0.00"/>
    <numFmt numFmtId="196" formatCode="_-* #,##0.000_-;\-* #,##0.000_-;_-* &quot;-&quot;???_-;_-@_-"/>
    <numFmt numFmtId="197" formatCode="#,##0.00\ ;\-#,##0.00\ ;&quot; -&quot;#\ ;@\ "/>
    <numFmt numFmtId="198" formatCode="_-* #,##0\ &quot;F&quot;_-;\-* #,##0\ &quot;F&quot;_-;_-* &quot;-&quot;\ &quot;F&quot;_-;_-@_-"/>
    <numFmt numFmtId="199" formatCode="0%;\(0%\)"/>
    <numFmt numFmtId="200" formatCode="#,##0.000000_);\(#,##0.000000\)"/>
    <numFmt numFmtId="201" formatCode="#,##0.000000_);[Red]\(#,##0.000000\)"/>
    <numFmt numFmtId="202" formatCode="#,##0.000_);\(#,##0.000\)"/>
    <numFmt numFmtId="203" formatCode="0.0000"/>
    <numFmt numFmtId="204" formatCode="d\ mmmm\ yyyy&quot;  &quot;h&quot;:&quot;mm\ AM/PM"/>
    <numFmt numFmtId="205" formatCode="mm/dd/yy"/>
    <numFmt numFmtId="206" formatCode="General_)"/>
  </numFmts>
  <fonts count="115">
    <font>
      <sz val="14"/>
      <name val="CordiaUPC"/>
    </font>
    <font>
      <sz val="11"/>
      <color theme="1"/>
      <name val="Calibri"/>
      <family val="2"/>
      <charset val="222"/>
      <scheme val="minor"/>
    </font>
    <font>
      <sz val="14"/>
      <name val="CordiaUPC"/>
      <family val="2"/>
    </font>
    <font>
      <sz val="10"/>
      <name val="Arial"/>
      <family val="2"/>
    </font>
    <font>
      <sz val="10"/>
      <name val="Times New Roman"/>
      <family val="1"/>
    </font>
    <font>
      <sz val="14"/>
      <name val="Cordia New"/>
      <family val="2"/>
    </font>
    <font>
      <sz val="14"/>
      <name val="AngsanaUPC"/>
      <family val="1"/>
    </font>
    <font>
      <sz val="8"/>
      <name val="Arial"/>
      <family val="2"/>
    </font>
    <font>
      <sz val="7"/>
      <name val="Small Fonts"/>
      <family val="2"/>
    </font>
    <font>
      <sz val="10"/>
      <name val="Arial"/>
      <family val="2"/>
    </font>
    <font>
      <sz val="11"/>
      <color indexed="8"/>
      <name val="Calibri"/>
      <family val="2"/>
      <charset val="222"/>
    </font>
    <font>
      <sz val="14"/>
      <name val="AngsanaUPC"/>
      <family val="1"/>
      <charset val="222"/>
    </font>
    <font>
      <u/>
      <sz val="10.5"/>
      <color indexed="12"/>
      <name val="AngsanaUPC"/>
      <family val="1"/>
      <charset val="222"/>
    </font>
    <font>
      <u/>
      <sz val="10.5"/>
      <color indexed="36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6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62"/>
      <name val="Tahoma"/>
      <family val="2"/>
      <charset val="222"/>
    </font>
    <font>
      <b/>
      <sz val="13"/>
      <color indexed="62"/>
      <name val="Tahoma"/>
      <family val="2"/>
      <charset val="222"/>
    </font>
    <font>
      <b/>
      <sz val="11"/>
      <color indexed="62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4"/>
      <name val="DilleniaUPC"/>
      <family val="1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color indexed="8"/>
      <name val="Arial"/>
      <family val="2"/>
    </font>
    <font>
      <sz val="10"/>
      <color indexed="8"/>
      <name val="MS Sans Serif"/>
      <family val="2"/>
      <charset val="222"/>
    </font>
    <font>
      <sz val="14"/>
      <name val="CordiaUPC"/>
      <family val="2"/>
      <charset val="222"/>
    </font>
    <font>
      <b/>
      <sz val="9.9499999999999993"/>
      <color indexed="8"/>
      <name val="BrowalliaUPC"/>
      <family val="2"/>
      <charset val="222"/>
    </font>
    <font>
      <sz val="12"/>
      <name val="นูลมรผ"/>
    </font>
    <font>
      <sz val="14"/>
      <name val="BrowalliaUPC"/>
      <family val="2"/>
      <charset val="222"/>
    </font>
    <font>
      <u/>
      <sz val="10.5"/>
      <color indexed="12"/>
      <name val="BrowalliaUPC"/>
      <family val="2"/>
      <charset val="222"/>
    </font>
    <font>
      <u/>
      <sz val="10.5"/>
      <color indexed="12"/>
      <name val="BrowalliaUPC"/>
      <family val="2"/>
    </font>
    <font>
      <u/>
      <sz val="10.5"/>
      <color indexed="36"/>
      <name val="BrowalliaUPC"/>
      <family val="2"/>
      <charset val="222"/>
    </font>
    <font>
      <u/>
      <sz val="10.5"/>
      <color indexed="36"/>
      <name val="BrowalliaUPC"/>
      <family val="2"/>
    </font>
    <font>
      <u/>
      <sz val="14"/>
      <color indexed="12"/>
      <name val="DilleniaUPC"/>
      <family val="1"/>
    </font>
    <font>
      <b/>
      <sz val="18"/>
      <color indexed="56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theme="1"/>
      <name val="Tahoma"/>
      <family val="2"/>
      <charset val="222"/>
    </font>
    <font>
      <sz val="11"/>
      <color theme="1"/>
      <name val="Calibri"/>
      <family val="2"/>
      <charset val="22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  <charset val="222"/>
    </font>
    <font>
      <sz val="11"/>
      <color indexed="9"/>
      <name val="Calibri"/>
      <family val="2"/>
    </font>
    <font>
      <sz val="8"/>
      <name val="Times New Roman"/>
      <family val="1"/>
    </font>
    <font>
      <sz val="11"/>
      <color indexed="20"/>
      <name val="Calibri"/>
      <family val="2"/>
      <charset val="222"/>
    </font>
    <font>
      <sz val="11"/>
      <color indexed="20"/>
      <name val="Calibri"/>
      <family val="2"/>
    </font>
    <font>
      <sz val="10"/>
      <name val="Helv"/>
    </font>
    <font>
      <b/>
      <sz val="11"/>
      <color indexed="52"/>
      <name val="Calibri"/>
      <family val="2"/>
      <charset val="222"/>
    </font>
    <font>
      <b/>
      <sz val="11"/>
      <color indexed="9"/>
      <name val="Calibri"/>
      <family val="2"/>
      <charset val="222"/>
    </font>
    <font>
      <sz val="11"/>
      <name val="Tms Rmn"/>
      <family val="1"/>
    </font>
    <font>
      <sz val="16"/>
      <name val="AngsanaUPC"/>
      <family val="1"/>
    </font>
    <font>
      <sz val="16"/>
      <name val="AngsanaUPC"/>
      <family val="1"/>
      <charset val="222"/>
    </font>
    <font>
      <sz val="12"/>
      <name val="EucrosiaUPC"/>
      <family val="1"/>
    </font>
    <font>
      <sz val="10"/>
      <name val="MS Serif"/>
      <family val="1"/>
    </font>
    <font>
      <sz val="10"/>
      <name val="Courier"/>
      <family val="3"/>
    </font>
    <font>
      <sz val="12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  <charset val="222"/>
    </font>
    <font>
      <sz val="11"/>
      <color indexed="17"/>
      <name val="Calibri"/>
      <family val="2"/>
      <charset val="22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222"/>
    </font>
    <font>
      <b/>
      <sz val="13"/>
      <color indexed="56"/>
      <name val="Calibri"/>
      <family val="2"/>
      <charset val="222"/>
    </font>
    <font>
      <b/>
      <sz val="11"/>
      <color indexed="56"/>
      <name val="Calibri"/>
      <family val="2"/>
      <charset val="222"/>
    </font>
    <font>
      <b/>
      <sz val="8"/>
      <name val="MS Sans Serif"/>
      <family val="2"/>
      <charset val="222"/>
    </font>
    <font>
      <sz val="12"/>
      <name val="Helv"/>
    </font>
    <font>
      <sz val="11"/>
      <color indexed="62"/>
      <name val="Calibri"/>
      <family val="2"/>
      <charset val="222"/>
    </font>
    <font>
      <sz val="11"/>
      <color indexed="52"/>
      <name val="Calibri"/>
      <family val="2"/>
      <charset val="222"/>
    </font>
    <font>
      <sz val="12"/>
      <color indexed="9"/>
      <name val="Helv"/>
    </font>
    <font>
      <sz val="14"/>
      <name val="Helv"/>
    </font>
    <font>
      <sz val="24"/>
      <name val="Helv"/>
    </font>
    <font>
      <sz val="10"/>
      <name val="MS Sans Serif"/>
      <family val="2"/>
      <charset val="222"/>
    </font>
    <font>
      <sz val="11"/>
      <color indexed="60"/>
      <name val="Calibri"/>
      <family val="2"/>
      <charset val="222"/>
    </font>
    <font>
      <sz val="11"/>
      <color indexed="60"/>
      <name val="Calibri"/>
      <family val="2"/>
    </font>
    <font>
      <sz val="16"/>
      <color indexed="8"/>
      <name val="Angsana New"/>
      <family val="2"/>
      <charset val="222"/>
    </font>
    <font>
      <b/>
      <sz val="11"/>
      <color indexed="63"/>
      <name val="Calibri"/>
      <family val="2"/>
      <charset val="222"/>
    </font>
    <font>
      <sz val="28"/>
      <name val="Angsana New"/>
      <family val="1"/>
      <charset val="222"/>
    </font>
    <font>
      <sz val="10"/>
      <name val="Tms Rmn"/>
    </font>
    <font>
      <sz val="8"/>
      <name val="Wingdings"/>
      <charset val="2"/>
    </font>
    <font>
      <sz val="8"/>
      <name val="MS Sans Serif"/>
      <family val="2"/>
      <charset val="222"/>
    </font>
    <font>
      <b/>
      <sz val="8"/>
      <color indexed="8"/>
      <name val="Helv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22"/>
    </font>
    <font>
      <b/>
      <sz val="11"/>
      <color indexed="8"/>
      <name val="Calibri"/>
      <family val="2"/>
      <charset val="222"/>
    </font>
    <font>
      <sz val="11"/>
      <color indexed="10"/>
      <name val="Calibri"/>
      <family val="2"/>
      <charset val="222"/>
    </font>
    <font>
      <sz val="9.85"/>
      <color indexed="8"/>
      <name val="Times New Roman"/>
      <family val="1"/>
    </font>
    <font>
      <sz val="8"/>
      <color indexed="8"/>
      <name val="Microsoft Sans Serif"/>
      <family val="2"/>
    </font>
    <font>
      <sz val="12"/>
      <name val="Arial MT"/>
      <family val="2"/>
    </font>
    <font>
      <sz val="12"/>
      <name val="Courier"/>
      <family val="3"/>
    </font>
    <font>
      <sz val="11"/>
      <color rgb="FF000000"/>
      <name val="Calibri"/>
      <family val="2"/>
      <scheme val="minor"/>
    </font>
    <font>
      <sz val="18"/>
      <name val="Angsana New"/>
      <family val="1"/>
    </font>
    <font>
      <b/>
      <sz val="18"/>
      <name val="Angsana New"/>
      <family val="1"/>
    </font>
    <font>
      <sz val="18"/>
      <color rgb="FFFF0000"/>
      <name val="Angsana New"/>
      <family val="1"/>
    </font>
    <font>
      <sz val="18"/>
      <color theme="0"/>
      <name val="Angsana New"/>
      <family val="1"/>
    </font>
    <font>
      <sz val="17"/>
      <name val="Angsana New"/>
      <family val="1"/>
    </font>
    <font>
      <b/>
      <sz val="17"/>
      <name val="Angsana New"/>
      <family val="1"/>
    </font>
    <font>
      <sz val="17"/>
      <color theme="1"/>
      <name val="Angsana New"/>
      <family val="1"/>
    </font>
    <font>
      <sz val="17"/>
      <color rgb="FFFF0000"/>
      <name val="Angsana New"/>
      <family val="1"/>
    </font>
    <font>
      <u/>
      <sz val="17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6"/>
      <color indexed="9"/>
      <name val="Angsana New"/>
      <family val="1"/>
    </font>
    <font>
      <sz val="16"/>
      <color rgb="FFFF0000"/>
      <name val="Angsana New"/>
      <family val="1"/>
    </font>
    <font>
      <sz val="16"/>
      <color theme="0"/>
      <name val="Angsana New"/>
      <family val="1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darkVertical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352">
    <xf numFmtId="0" fontId="0" fillId="0" borderId="0"/>
    <xf numFmtId="43" fontId="2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10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43" fontId="5" fillId="0" borderId="0" applyFont="0" applyFill="0" applyBorder="0" applyAlignment="0" applyProtection="0"/>
    <xf numFmtId="169" fontId="4" fillId="0" borderId="0"/>
    <xf numFmtId="174" fontId="6" fillId="0" borderId="0"/>
    <xf numFmtId="175" fontId="6" fillId="0" borderId="0"/>
    <xf numFmtId="38" fontId="7" fillId="2" borderId="0" applyNumberFormat="0" applyBorder="0" applyAlignment="0" applyProtection="0"/>
    <xf numFmtId="10" fontId="7" fillId="3" borderId="1" applyNumberFormat="0" applyBorder="0" applyAlignment="0" applyProtection="0"/>
    <xf numFmtId="37" fontId="8" fillId="0" borderId="0"/>
    <xf numFmtId="176" fontId="6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2" fillId="0" borderId="0"/>
    <xf numFmtId="10" fontId="9" fillId="0" borderId="0" applyFont="0" applyFill="0" applyBorder="0" applyAlignment="0" applyProtection="0"/>
    <xf numFmtId="9" fontId="2" fillId="0" borderId="0" applyFill="0" applyBorder="0" applyAlignment="0" applyProtection="0"/>
    <xf numFmtId="1" fontId="9" fillId="0" borderId="2" applyNumberFormat="0" applyFill="0" applyAlignment="0" applyProtection="0">
      <alignment horizontal="center" vertical="center"/>
    </xf>
    <xf numFmtId="183" fontId="6" fillId="0" borderId="0"/>
    <xf numFmtId="183" fontId="12" fillId="0" borderId="0" applyNumberFormat="0" applyFill="0" applyBorder="0" applyAlignment="0" applyProtection="0">
      <alignment vertical="top"/>
      <protection locked="0"/>
    </xf>
    <xf numFmtId="183" fontId="13" fillId="0" borderId="0" applyNumberFormat="0" applyFill="0" applyBorder="0" applyAlignment="0" applyProtection="0">
      <alignment vertical="top"/>
      <protection locked="0"/>
    </xf>
    <xf numFmtId="183" fontId="14" fillId="4" borderId="0" applyNumberFormat="0" applyBorder="0" applyAlignment="0" applyProtection="0"/>
    <xf numFmtId="183" fontId="14" fillId="4" borderId="0" applyNumberFormat="0" applyBorder="0" applyAlignment="0" applyProtection="0"/>
    <xf numFmtId="183" fontId="14" fillId="5" borderId="0" applyNumberFormat="0" applyBorder="0" applyAlignment="0" applyProtection="0"/>
    <xf numFmtId="183" fontId="14" fillId="5" borderId="0" applyNumberFormat="0" applyBorder="0" applyAlignment="0" applyProtection="0"/>
    <xf numFmtId="183" fontId="14" fillId="6" borderId="0" applyNumberFormat="0" applyBorder="0" applyAlignment="0" applyProtection="0"/>
    <xf numFmtId="183" fontId="14" fillId="6" borderId="0" applyNumberFormat="0" applyBorder="0" applyAlignment="0" applyProtection="0"/>
    <xf numFmtId="183" fontId="14" fillId="4" borderId="0" applyNumberFormat="0" applyBorder="0" applyAlignment="0" applyProtection="0"/>
    <xf numFmtId="183" fontId="14" fillId="4" borderId="0" applyNumberFormat="0" applyBorder="0" applyAlignment="0" applyProtection="0"/>
    <xf numFmtId="183" fontId="14" fillId="7" borderId="0" applyNumberFormat="0" applyBorder="0" applyAlignment="0" applyProtection="0"/>
    <xf numFmtId="183" fontId="14" fillId="7" borderId="0" applyNumberFormat="0" applyBorder="0" applyAlignment="0" applyProtection="0"/>
    <xf numFmtId="183" fontId="14" fillId="6" borderId="0" applyNumberFormat="0" applyBorder="0" applyAlignment="0" applyProtection="0"/>
    <xf numFmtId="183" fontId="14" fillId="6" borderId="0" applyNumberFormat="0" applyBorder="0" applyAlignment="0" applyProtection="0"/>
    <xf numFmtId="183" fontId="14" fillId="9" borderId="0" applyNumberFormat="0" applyBorder="0" applyAlignment="0" applyProtection="0"/>
    <xf numFmtId="183" fontId="14" fillId="10" borderId="0" applyNumberFormat="0" applyBorder="0" applyAlignment="0" applyProtection="0"/>
    <xf numFmtId="183" fontId="14" fillId="11" borderId="0" applyNumberFormat="0" applyBorder="0" applyAlignment="0" applyProtection="0"/>
    <xf numFmtId="183" fontId="14" fillId="12" borderId="0" applyNumberFormat="0" applyBorder="0" applyAlignment="0" applyProtection="0"/>
    <xf numFmtId="183" fontId="14" fillId="7" borderId="0" applyNumberFormat="0" applyBorder="0" applyAlignment="0" applyProtection="0"/>
    <xf numFmtId="183" fontId="14" fillId="4" borderId="0" applyNumberFormat="0" applyBorder="0" applyAlignment="0" applyProtection="0"/>
    <xf numFmtId="183" fontId="14" fillId="13" borderId="0" applyNumberFormat="0" applyBorder="0" applyAlignment="0" applyProtection="0"/>
    <xf numFmtId="183" fontId="14" fillId="13" borderId="0" applyNumberFormat="0" applyBorder="0" applyAlignment="0" applyProtection="0"/>
    <xf numFmtId="183" fontId="14" fillId="5" borderId="0" applyNumberFormat="0" applyBorder="0" applyAlignment="0" applyProtection="0"/>
    <xf numFmtId="183" fontId="14" fillId="5" borderId="0" applyNumberFormat="0" applyBorder="0" applyAlignment="0" applyProtection="0"/>
    <xf numFmtId="183" fontId="14" fillId="14" borderId="0" applyNumberFormat="0" applyBorder="0" applyAlignment="0" applyProtection="0"/>
    <xf numFmtId="183" fontId="14" fillId="14" borderId="0" applyNumberFormat="0" applyBorder="0" applyAlignment="0" applyProtection="0"/>
    <xf numFmtId="183" fontId="14" fillId="13" borderId="0" applyNumberFormat="0" applyBorder="0" applyAlignment="0" applyProtection="0"/>
    <xf numFmtId="183" fontId="14" fillId="13" borderId="0" applyNumberFormat="0" applyBorder="0" applyAlignment="0" applyProtection="0"/>
    <xf numFmtId="183" fontId="14" fillId="8" borderId="0" applyNumberFormat="0" applyBorder="0" applyAlignment="0" applyProtection="0"/>
    <xf numFmtId="183" fontId="14" fillId="8" borderId="0" applyNumberFormat="0" applyBorder="0" applyAlignment="0" applyProtection="0"/>
    <xf numFmtId="183" fontId="14" fillId="14" borderId="0" applyNumberFormat="0" applyBorder="0" applyAlignment="0" applyProtection="0"/>
    <xf numFmtId="183" fontId="14" fillId="14" borderId="0" applyNumberFormat="0" applyBorder="0" applyAlignment="0" applyProtection="0"/>
    <xf numFmtId="183" fontId="14" fillId="8" borderId="0" applyNumberFormat="0" applyBorder="0" applyAlignment="0" applyProtection="0"/>
    <xf numFmtId="183" fontId="14" fillId="5" borderId="0" applyNumberFormat="0" applyBorder="0" applyAlignment="0" applyProtection="0"/>
    <xf numFmtId="183" fontId="14" fillId="15" borderId="0" applyNumberFormat="0" applyBorder="0" applyAlignment="0" applyProtection="0"/>
    <xf numFmtId="183" fontId="14" fillId="12" borderId="0" applyNumberFormat="0" applyBorder="0" applyAlignment="0" applyProtection="0"/>
    <xf numFmtId="183" fontId="14" fillId="8" borderId="0" applyNumberFormat="0" applyBorder="0" applyAlignment="0" applyProtection="0"/>
    <xf numFmtId="183" fontId="14" fillId="16" borderId="0" applyNumberFormat="0" applyBorder="0" applyAlignment="0" applyProtection="0"/>
    <xf numFmtId="183" fontId="15" fillId="17" borderId="0" applyNumberFormat="0" applyBorder="0" applyAlignment="0" applyProtection="0"/>
    <xf numFmtId="183" fontId="15" fillId="17" borderId="0" applyNumberFormat="0" applyBorder="0" applyAlignment="0" applyProtection="0"/>
    <xf numFmtId="183" fontId="15" fillId="5" borderId="0" applyNumberFormat="0" applyBorder="0" applyAlignment="0" applyProtection="0"/>
    <xf numFmtId="183" fontId="15" fillId="5" borderId="0" applyNumberFormat="0" applyBorder="0" applyAlignment="0" applyProtection="0"/>
    <xf numFmtId="183" fontId="15" fillId="14" borderId="0" applyNumberFormat="0" applyBorder="0" applyAlignment="0" applyProtection="0"/>
    <xf numFmtId="183" fontId="15" fillId="14" borderId="0" applyNumberFormat="0" applyBorder="0" applyAlignment="0" applyProtection="0"/>
    <xf numFmtId="183" fontId="15" fillId="13" borderId="0" applyNumberFormat="0" applyBorder="0" applyAlignment="0" applyProtection="0"/>
    <xf numFmtId="183" fontId="15" fillId="13" borderId="0" applyNumberFormat="0" applyBorder="0" applyAlignment="0" applyProtection="0"/>
    <xf numFmtId="183" fontId="15" fillId="17" borderId="0" applyNumberFormat="0" applyBorder="0" applyAlignment="0" applyProtection="0"/>
    <xf numFmtId="183" fontId="15" fillId="17" borderId="0" applyNumberFormat="0" applyBorder="0" applyAlignment="0" applyProtection="0"/>
    <xf numFmtId="183" fontId="15" fillId="5" borderId="0" applyNumberFormat="0" applyBorder="0" applyAlignment="0" applyProtection="0"/>
    <xf numFmtId="183" fontId="15" fillId="5" borderId="0" applyNumberFormat="0" applyBorder="0" applyAlignment="0" applyProtection="0"/>
    <xf numFmtId="183" fontId="15" fillId="18" borderId="0" applyNumberFormat="0" applyBorder="0" applyAlignment="0" applyProtection="0"/>
    <xf numFmtId="183" fontId="15" fillId="5" borderId="0" applyNumberFormat="0" applyBorder="0" applyAlignment="0" applyProtection="0"/>
    <xf numFmtId="183" fontId="15" fillId="15" borderId="0" applyNumberFormat="0" applyBorder="0" applyAlignment="0" applyProtection="0"/>
    <xf numFmtId="183" fontId="15" fillId="20" borderId="0" applyNumberFormat="0" applyBorder="0" applyAlignment="0" applyProtection="0"/>
    <xf numFmtId="183" fontId="15" fillId="17" borderId="0" applyNumberFormat="0" applyBorder="0" applyAlignment="0" applyProtection="0"/>
    <xf numFmtId="183" fontId="15" fillId="21" borderId="0" applyNumberFormat="0" applyBorder="0" applyAlignment="0" applyProtection="0"/>
    <xf numFmtId="183" fontId="15" fillId="17" borderId="0" applyNumberFormat="0" applyBorder="0" applyAlignment="0" applyProtection="0"/>
    <xf numFmtId="183" fontId="15" fillId="17" borderId="0" applyNumberFormat="0" applyBorder="0" applyAlignment="0" applyProtection="0"/>
    <xf numFmtId="183" fontId="15" fillId="22" borderId="0" applyNumberFormat="0" applyBorder="0" applyAlignment="0" applyProtection="0"/>
    <xf numFmtId="183" fontId="15" fillId="22" borderId="0" applyNumberFormat="0" applyBorder="0" applyAlignment="0" applyProtection="0"/>
    <xf numFmtId="183" fontId="15" fillId="23" borderId="0" applyNumberFormat="0" applyBorder="0" applyAlignment="0" applyProtection="0"/>
    <xf numFmtId="183" fontId="15" fillId="23" borderId="0" applyNumberFormat="0" applyBorder="0" applyAlignment="0" applyProtection="0"/>
    <xf numFmtId="183" fontId="15" fillId="24" borderId="0" applyNumberFormat="0" applyBorder="0" applyAlignment="0" applyProtection="0"/>
    <xf numFmtId="183" fontId="15" fillId="24" borderId="0" applyNumberFormat="0" applyBorder="0" applyAlignment="0" applyProtection="0"/>
    <xf numFmtId="183" fontId="15" fillId="17" borderId="0" applyNumberFormat="0" applyBorder="0" applyAlignment="0" applyProtection="0"/>
    <xf numFmtId="183" fontId="15" fillId="17" borderId="0" applyNumberFormat="0" applyBorder="0" applyAlignment="0" applyProtection="0"/>
    <xf numFmtId="183" fontId="15" fillId="19" borderId="0" applyNumberFormat="0" applyBorder="0" applyAlignment="0" applyProtection="0"/>
    <xf numFmtId="183" fontId="15" fillId="19" borderId="0" applyNumberFormat="0" applyBorder="0" applyAlignment="0" applyProtection="0"/>
    <xf numFmtId="183" fontId="23" fillId="10" borderId="0" applyNumberFormat="0" applyBorder="0" applyAlignment="0" applyProtection="0"/>
    <xf numFmtId="183" fontId="23" fillId="10" borderId="0" applyNumberFormat="0" applyBorder="0" applyAlignment="0" applyProtection="0"/>
    <xf numFmtId="183" fontId="28" fillId="25" borderId="9" applyNumberFormat="0" applyAlignment="0" applyProtection="0"/>
    <xf numFmtId="183" fontId="28" fillId="25" borderId="9" applyNumberFormat="0" applyAlignment="0" applyProtection="0"/>
    <xf numFmtId="183" fontId="19" fillId="26" borderId="10" applyNumberFormat="0" applyAlignment="0" applyProtection="0"/>
    <xf numFmtId="183" fontId="19" fillId="26" borderId="10" applyNumberFormat="0" applyAlignment="0" applyProtection="0"/>
    <xf numFmtId="43" fontId="11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83" fontId="33" fillId="0" borderId="0" applyNumberFormat="0" applyFont="0" applyFill="0" applyBorder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35" fillId="0" borderId="0" applyNumberFormat="0" applyFill="0" applyBorder="0" applyProtection="0">
      <alignment horizontal="center" vertical="center"/>
    </xf>
    <xf numFmtId="174" fontId="11" fillId="0" borderId="0"/>
    <xf numFmtId="174" fontId="11" fillId="0" borderId="0"/>
    <xf numFmtId="175" fontId="11" fillId="0" borderId="0"/>
    <xf numFmtId="175" fontId="11" fillId="0" borderId="0"/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17" fillId="0" borderId="0" applyNumberFormat="0" applyFill="0" applyBorder="0" applyAlignment="0" applyProtection="0"/>
    <xf numFmtId="183" fontId="17" fillId="0" borderId="0" applyNumberFormat="0" applyFill="0" applyBorder="0" applyAlignment="0" applyProtection="0"/>
    <xf numFmtId="183" fontId="20" fillId="11" borderId="0" applyNumberFormat="0" applyBorder="0" applyAlignment="0" applyProtection="0"/>
    <xf numFmtId="183" fontId="20" fillId="11" borderId="0" applyNumberFormat="0" applyBorder="0" applyAlignment="0" applyProtection="0"/>
    <xf numFmtId="183" fontId="25" fillId="0" borderId="11" applyNumberFormat="0" applyFill="0" applyAlignment="0" applyProtection="0"/>
    <xf numFmtId="183" fontId="25" fillId="0" borderId="11" applyNumberFormat="0" applyFill="0" applyAlignment="0" applyProtection="0"/>
    <xf numFmtId="183" fontId="26" fillId="0" borderId="12" applyNumberFormat="0" applyFill="0" applyAlignment="0" applyProtection="0"/>
    <xf numFmtId="183" fontId="26" fillId="0" borderId="12" applyNumberFormat="0" applyFill="0" applyAlignment="0" applyProtection="0"/>
    <xf numFmtId="183" fontId="27" fillId="0" borderId="13" applyNumberFormat="0" applyFill="0" applyAlignment="0" applyProtection="0"/>
    <xf numFmtId="183" fontId="27" fillId="0" borderId="13" applyNumberFormat="0" applyFill="0" applyAlignment="0" applyProtection="0"/>
    <xf numFmtId="183" fontId="27" fillId="0" borderId="0" applyNumberFormat="0" applyFill="0" applyBorder="0" applyAlignment="0" applyProtection="0"/>
    <xf numFmtId="183" fontId="27" fillId="0" borderId="0" applyNumberFormat="0" applyFill="0" applyBorder="0" applyAlignment="0" applyProtection="0"/>
    <xf numFmtId="183" fontId="42" fillId="0" borderId="0" applyNumberFormat="0" applyFill="0" applyBorder="0" applyAlignment="0" applyProtection="0">
      <alignment vertical="top"/>
      <protection locked="0"/>
    </xf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4" borderId="9" applyNumberFormat="0" applyAlignment="0" applyProtection="0"/>
    <xf numFmtId="183" fontId="30" fillId="0" borderId="14" applyNumberFormat="0" applyFill="0" applyAlignment="0" applyProtection="0"/>
    <xf numFmtId="183" fontId="30" fillId="0" borderId="14" applyNumberFormat="0" applyFill="0" applyAlignment="0" applyProtection="0"/>
    <xf numFmtId="183" fontId="31" fillId="14" borderId="0" applyNumberFormat="0" applyBorder="0" applyAlignment="0" applyProtection="0"/>
    <xf numFmtId="183" fontId="31" fillId="14" borderId="0" applyNumberFormat="0" applyBorder="0" applyAlignment="0" applyProtection="0"/>
    <xf numFmtId="183" fontId="6" fillId="0" borderId="0"/>
    <xf numFmtId="176" fontId="11" fillId="0" borderId="0"/>
    <xf numFmtId="176" fontId="11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6" fillId="0" borderId="0"/>
    <xf numFmtId="183" fontId="47" fillId="0" borderId="0"/>
    <xf numFmtId="183" fontId="48" fillId="0" borderId="0"/>
    <xf numFmtId="183" fontId="14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3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3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34" fillId="0" borderId="0"/>
    <xf numFmtId="183" fontId="3" fillId="0" borderId="0"/>
    <xf numFmtId="183" fontId="6" fillId="0" borderId="0"/>
    <xf numFmtId="183" fontId="6" fillId="0" borderId="0"/>
    <xf numFmtId="183" fontId="6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14" fillId="0" borderId="0"/>
    <xf numFmtId="183" fontId="5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5" fillId="0" borderId="0"/>
    <xf numFmtId="183" fontId="5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5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5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3" fillId="0" borderId="0"/>
    <xf numFmtId="183" fontId="5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5" fillId="6" borderId="15" applyNumberFormat="0" applyFont="0" applyAlignment="0" applyProtection="0"/>
    <xf numFmtId="183" fontId="5" fillId="6" borderId="15" applyNumberFormat="0" applyFont="0" applyAlignment="0" applyProtection="0"/>
    <xf numFmtId="183" fontId="5" fillId="6" borderId="15" applyNumberFormat="0" applyFont="0" applyAlignment="0" applyProtection="0"/>
    <xf numFmtId="183" fontId="5" fillId="6" borderId="15" applyNumberFormat="0" applyFont="0" applyAlignment="0" applyProtection="0"/>
    <xf numFmtId="183" fontId="5" fillId="6" borderId="15" applyNumberFormat="0" applyFont="0" applyAlignment="0" applyProtection="0"/>
    <xf numFmtId="183" fontId="5" fillId="6" borderId="15" applyNumberFormat="0" applyFont="0" applyAlignment="0" applyProtection="0"/>
    <xf numFmtId="183" fontId="5" fillId="6" borderId="15" applyNumberFormat="0" applyFont="0" applyAlignment="0" applyProtection="0"/>
    <xf numFmtId="183" fontId="5" fillId="6" borderId="15" applyNumberFormat="0" applyFont="0" applyAlignment="0" applyProtection="0"/>
    <xf numFmtId="183" fontId="24" fillId="25" borderId="16" applyNumberFormat="0" applyAlignment="0" applyProtection="0"/>
    <xf numFmtId="183" fontId="24" fillId="25" borderId="16" applyNumberFormat="0" applyAlignment="0" applyProtection="0"/>
    <xf numFmtId="9" fontId="11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" fontId="3" fillId="0" borderId="2" applyNumberFormat="0" applyFill="0" applyAlignment="0" applyProtection="0">
      <alignment horizontal="center" vertical="center"/>
    </xf>
    <xf numFmtId="183" fontId="32" fillId="0" borderId="0">
      <alignment vertical="top"/>
    </xf>
    <xf numFmtId="183" fontId="18" fillId="0" borderId="0" applyNumberFormat="0" applyFill="0" applyBorder="0" applyAlignment="0" applyProtection="0"/>
    <xf numFmtId="183" fontId="18" fillId="0" borderId="0" applyNumberFormat="0" applyFill="0" applyBorder="0" applyAlignment="0" applyProtection="0"/>
    <xf numFmtId="183" fontId="22" fillId="0" borderId="17" applyNumberFormat="0" applyFill="0" applyAlignment="0" applyProtection="0"/>
    <xf numFmtId="183" fontId="22" fillId="0" borderId="17" applyNumberFormat="0" applyFill="0" applyAlignment="0" applyProtection="0"/>
    <xf numFmtId="183" fontId="16" fillId="0" borderId="0" applyNumberFormat="0" applyFill="0" applyBorder="0" applyAlignment="0" applyProtection="0"/>
    <xf numFmtId="183" fontId="16" fillId="0" borderId="0" applyNumberFormat="0" applyFill="0" applyBorder="0" applyAlignment="0" applyProtection="0"/>
    <xf numFmtId="183" fontId="28" fillId="13" borderId="9" applyNumberFormat="0" applyAlignment="0" applyProtection="0"/>
    <xf numFmtId="183" fontId="16" fillId="0" borderId="0" applyNumberFormat="0" applyFill="0" applyBorder="0" applyAlignment="0" applyProtection="0"/>
    <xf numFmtId="183" fontId="1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3" fontId="43" fillId="0" borderId="0" applyNumberFormat="0" applyFill="0" applyBorder="0" applyAlignment="0" applyProtection="0"/>
    <xf numFmtId="183" fontId="38" fillId="0" borderId="0" applyNumberFormat="0" applyFill="0" applyBorder="0" applyAlignment="0" applyProtection="0">
      <alignment vertical="top"/>
      <protection locked="0"/>
    </xf>
    <xf numFmtId="183" fontId="39" fillId="0" borderId="0" applyNumberFormat="0" applyFill="0" applyBorder="0" applyAlignment="0" applyProtection="0">
      <alignment vertical="top"/>
      <protection locked="0"/>
    </xf>
    <xf numFmtId="183" fontId="39" fillId="0" borderId="0" applyNumberFormat="0" applyFill="0" applyBorder="0" applyAlignment="0" applyProtection="0">
      <alignment vertical="top"/>
      <protection locked="0"/>
    </xf>
    <xf numFmtId="183" fontId="39" fillId="0" borderId="0" applyNumberFormat="0" applyFill="0" applyBorder="0" applyAlignment="0" applyProtection="0">
      <alignment vertical="top"/>
      <protection locked="0"/>
    </xf>
    <xf numFmtId="183" fontId="19" fillId="26" borderId="10" applyNumberFormat="0" applyAlignment="0" applyProtection="0"/>
    <xf numFmtId="183" fontId="30" fillId="0" borderId="14" applyNumberFormat="0" applyFill="0" applyAlignment="0" applyProtection="0"/>
    <xf numFmtId="183" fontId="20" fillId="11" borderId="0" applyNumberFormat="0" applyBorder="0" applyAlignment="0" applyProtection="0"/>
    <xf numFmtId="183" fontId="40" fillId="0" borderId="0" applyNumberFormat="0" applyFill="0" applyBorder="0" applyAlignment="0" applyProtection="0">
      <alignment vertical="top"/>
      <protection locked="0"/>
    </xf>
    <xf numFmtId="183" fontId="41" fillId="0" borderId="0" applyNumberFormat="0" applyFill="0" applyBorder="0" applyAlignment="0" applyProtection="0">
      <alignment vertical="top"/>
      <protection locked="0"/>
    </xf>
    <xf numFmtId="183" fontId="41" fillId="0" borderId="0" applyNumberFormat="0" applyFill="0" applyBorder="0" applyAlignment="0" applyProtection="0">
      <alignment vertical="top"/>
      <protection locked="0"/>
    </xf>
    <xf numFmtId="183" fontId="41" fillId="0" borderId="0" applyNumberFormat="0" applyFill="0" applyBorder="0" applyAlignment="0" applyProtection="0">
      <alignment vertical="top"/>
      <protection locked="0"/>
    </xf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21" fillId="4" borderId="9" applyNumberFormat="0" applyAlignment="0" applyProtection="0"/>
    <xf numFmtId="183" fontId="31" fillId="14" borderId="0" applyNumberFormat="0" applyBorder="0" applyAlignment="0" applyProtection="0"/>
    <xf numFmtId="183" fontId="22" fillId="0" borderId="18" applyNumberFormat="0" applyFill="0" applyAlignment="0" applyProtection="0"/>
    <xf numFmtId="183" fontId="23" fillId="10" borderId="0" applyNumberFormat="0" applyBorder="0" applyAlignment="0" applyProtection="0"/>
    <xf numFmtId="183" fontId="32" fillId="0" borderId="0">
      <alignment vertical="top"/>
    </xf>
    <xf numFmtId="183" fontId="15" fillId="27" borderId="0" applyNumberFormat="0" applyBorder="0" applyAlignment="0" applyProtection="0"/>
    <xf numFmtId="183" fontId="15" fillId="22" borderId="0" applyNumberFormat="0" applyBorder="0" applyAlignment="0" applyProtection="0"/>
    <xf numFmtId="183" fontId="15" fillId="23" borderId="0" applyNumberFormat="0" applyBorder="0" applyAlignment="0" applyProtection="0"/>
    <xf numFmtId="183" fontId="15" fillId="20" borderId="0" applyNumberFormat="0" applyBorder="0" applyAlignment="0" applyProtection="0"/>
    <xf numFmtId="183" fontId="15" fillId="17" borderId="0" applyNumberFormat="0" applyBorder="0" applyAlignment="0" applyProtection="0"/>
    <xf numFmtId="183" fontId="15" fillId="19" borderId="0" applyNumberFormat="0" applyBorder="0" applyAlignment="0" applyProtection="0"/>
    <xf numFmtId="183" fontId="24" fillId="13" borderId="16" applyNumberFormat="0" applyAlignment="0" applyProtection="0"/>
    <xf numFmtId="183" fontId="3" fillId="6" borderId="15" applyNumberFormat="0" applyFont="0" applyAlignment="0" applyProtection="0"/>
    <xf numFmtId="183" fontId="3" fillId="6" borderId="15" applyNumberFormat="0" applyFont="0" applyAlignment="0" applyProtection="0"/>
    <xf numFmtId="183" fontId="44" fillId="0" borderId="19" applyNumberFormat="0" applyFill="0" applyAlignment="0" applyProtection="0"/>
    <xf numFmtId="183" fontId="45" fillId="0" borderId="12" applyNumberFormat="0" applyFill="0" applyAlignment="0" applyProtection="0"/>
    <xf numFmtId="183" fontId="46" fillId="0" borderId="20" applyNumberFormat="0" applyFill="0" applyAlignment="0" applyProtection="0"/>
    <xf numFmtId="183" fontId="46" fillId="0" borderId="0" applyNumberFormat="0" applyFill="0" applyBorder="0" applyAlignment="0" applyProtection="0"/>
    <xf numFmtId="0" fontId="3" fillId="0" borderId="0"/>
    <xf numFmtId="183" fontId="5" fillId="0" borderId="0"/>
    <xf numFmtId="183" fontId="5" fillId="0" borderId="0"/>
    <xf numFmtId="0" fontId="49" fillId="0" borderId="0"/>
    <xf numFmtId="0" fontId="12" fillId="0" borderId="0" applyNumberFormat="0" applyFill="0" applyBorder="0" applyAlignment="0" applyProtection="0">
      <alignment vertical="top"/>
      <protection locked="0"/>
    </xf>
    <xf numFmtId="41" fontId="6" fillId="0" borderId="0" applyFont="0" applyFill="0" applyBorder="0" applyAlignment="0" applyProtection="0"/>
    <xf numFmtId="187" fontId="6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88" fontId="6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6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51" fillId="0" borderId="0">
      <alignment vertical="top"/>
    </xf>
    <xf numFmtId="0" fontId="37" fillId="0" borderId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0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0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0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4" borderId="0" applyNumberFormat="0" applyBorder="0" applyAlignment="0" applyProtection="0"/>
    <xf numFmtId="0" fontId="10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7" borderId="0" applyNumberFormat="0" applyBorder="0" applyAlignment="0" applyProtection="0"/>
    <xf numFmtId="0" fontId="10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0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0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5" borderId="0" applyNumberFormat="0" applyBorder="0" applyAlignment="0" applyProtection="0"/>
    <xf numFmtId="0" fontId="10" fillId="5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0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0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0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0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52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52" fillId="5" borderId="0" applyNumberFormat="0" applyBorder="0" applyAlignment="0" applyProtection="0"/>
    <xf numFmtId="0" fontId="53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52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52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52" fillId="17" borderId="0" applyNumberFormat="0" applyBorder="0" applyAlignment="0" applyProtection="0"/>
    <xf numFmtId="0" fontId="53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52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9" fontId="6" fillId="0" borderId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52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52" fillId="22" borderId="0" applyNumberFormat="0" applyBorder="0" applyAlignment="0" applyProtection="0"/>
    <xf numFmtId="0" fontId="53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52" fillId="23" borderId="0" applyNumberFormat="0" applyBorder="0" applyAlignment="0" applyProtection="0"/>
    <xf numFmtId="0" fontId="53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52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7" borderId="0" applyNumberFormat="0" applyBorder="0" applyAlignment="0" applyProtection="0"/>
    <xf numFmtId="0" fontId="52" fillId="17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52" fillId="19" borderId="0" applyNumberFormat="0" applyBorder="0" applyAlignment="0" applyProtection="0"/>
    <xf numFmtId="0" fontId="53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54" fillId="0" borderId="0">
      <alignment horizontal="center" wrapText="1"/>
      <protection locked="0"/>
    </xf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55" fillId="10" borderId="0" applyNumberFormat="0" applyBorder="0" applyAlignment="0" applyProtection="0"/>
    <xf numFmtId="0" fontId="56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189" fontId="3" fillId="0" borderId="0" applyFill="0" applyBorder="0" applyAlignment="0"/>
    <xf numFmtId="190" fontId="57" fillId="0" borderId="0" applyFill="0" applyBorder="0" applyAlignment="0"/>
    <xf numFmtId="186" fontId="57" fillId="0" borderId="0" applyFill="0" applyBorder="0" applyAlignment="0"/>
    <xf numFmtId="185" fontId="3" fillId="0" borderId="0" applyFill="0" applyBorder="0" applyAlignment="0"/>
    <xf numFmtId="191" fontId="3" fillId="0" borderId="0" applyFill="0" applyBorder="0" applyAlignment="0"/>
    <xf numFmtId="165" fontId="57" fillId="0" borderId="0" applyFill="0" applyBorder="0" applyAlignment="0"/>
    <xf numFmtId="192" fontId="57" fillId="0" borderId="0" applyFill="0" applyBorder="0" applyAlignment="0"/>
    <xf numFmtId="190" fontId="57" fillId="0" borderId="0" applyFill="0" applyBorder="0" applyAlignment="0"/>
    <xf numFmtId="0" fontId="28" fillId="25" borderId="9" applyNumberFormat="0" applyAlignment="0" applyProtection="0"/>
    <xf numFmtId="0" fontId="28" fillId="25" borderId="9" applyNumberFormat="0" applyAlignment="0" applyProtection="0"/>
    <xf numFmtId="0" fontId="28" fillId="25" borderId="9" applyNumberFormat="0" applyAlignment="0" applyProtection="0"/>
    <xf numFmtId="0" fontId="28" fillId="25" borderId="9" applyNumberFormat="0" applyAlignment="0" applyProtection="0"/>
    <xf numFmtId="0" fontId="28" fillId="25" borderId="9" applyNumberFormat="0" applyAlignment="0" applyProtection="0"/>
    <xf numFmtId="0" fontId="58" fillId="13" borderId="9" applyNumberFormat="0" applyAlignment="0" applyProtection="0"/>
    <xf numFmtId="0" fontId="28" fillId="13" borderId="9" applyNumberFormat="0" applyAlignment="0" applyProtection="0"/>
    <xf numFmtId="0" fontId="28" fillId="25" borderId="9" applyNumberFormat="0" applyAlignment="0" applyProtection="0"/>
    <xf numFmtId="0" fontId="28" fillId="25" borderId="9" applyNumberFormat="0" applyAlignment="0" applyProtection="0"/>
    <xf numFmtId="0" fontId="28" fillId="25" borderId="9" applyNumberFormat="0" applyAlignment="0" applyProtection="0"/>
    <xf numFmtId="0" fontId="28" fillId="25" borderId="9" applyNumberFormat="0" applyAlignment="0" applyProtection="0"/>
    <xf numFmtId="0" fontId="28" fillId="25" borderId="9" applyNumberFormat="0" applyAlignment="0" applyProtection="0"/>
    <xf numFmtId="0" fontId="28" fillId="25" borderId="9" applyNumberFormat="0" applyAlignment="0" applyProtection="0"/>
    <xf numFmtId="0" fontId="28" fillId="25" borderId="9" applyNumberFormat="0" applyAlignment="0" applyProtection="0"/>
    <xf numFmtId="0" fontId="19" fillId="26" borderId="10" applyNumberFormat="0" applyAlignment="0" applyProtection="0"/>
    <xf numFmtId="0" fontId="59" fillId="26" borderId="10" applyNumberFormat="0" applyAlignment="0" applyProtection="0"/>
    <xf numFmtId="43" fontId="11" fillId="0" borderId="0" applyFont="0" applyFill="0" applyBorder="0" applyAlignment="0" applyProtection="0"/>
    <xf numFmtId="193" fontId="60" fillId="0" borderId="0"/>
    <xf numFmtId="193" fontId="60" fillId="0" borderId="0"/>
    <xf numFmtId="193" fontId="60" fillId="0" borderId="0"/>
    <xf numFmtId="193" fontId="60" fillId="0" borderId="0"/>
    <xf numFmtId="193" fontId="60" fillId="0" borderId="0"/>
    <xf numFmtId="193" fontId="60" fillId="0" borderId="0"/>
    <xf numFmtId="193" fontId="60" fillId="0" borderId="0"/>
    <xf numFmtId="193" fontId="60" fillId="0" borderId="0"/>
    <xf numFmtId="165" fontId="57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3" fillId="0" borderId="0" applyNumberFormat="0" applyFont="0" applyFill="0" applyBorder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4" fillId="0" borderId="0" applyFont="0" applyFill="0" applyBorder="0" applyAlignment="0" applyProtection="0"/>
    <xf numFmtId="191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6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6" fillId="0" borderId="0" applyFont="0" applyFill="0" applyBorder="0" applyAlignment="0" applyProtection="0"/>
    <xf numFmtId="19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4" fillId="0" borderId="0" applyFont="0" applyFill="0" applyBorder="0" applyAlignment="0" applyProtection="0"/>
    <xf numFmtId="196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196" fontId="3" fillId="0" borderId="0" applyFont="0" applyFill="0" applyBorder="0" applyAlignment="0" applyProtection="0"/>
    <xf numFmtId="18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97" fontId="5" fillId="0" borderId="0" applyFill="0" applyBorder="0" applyAlignment="0" applyProtection="0"/>
    <xf numFmtId="169" fontId="4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9" fontId="6" fillId="0" borderId="0"/>
    <xf numFmtId="9" fontId="6" fillId="0" borderId="0"/>
    <xf numFmtId="9" fontId="6" fillId="0" borderId="0"/>
    <xf numFmtId="9" fontId="6" fillId="0" borderId="0"/>
    <xf numFmtId="9" fontId="6" fillId="0" borderId="0"/>
    <xf numFmtId="169" fontId="4" fillId="0" borderId="0"/>
    <xf numFmtId="169" fontId="4" fillId="0" borderId="0"/>
    <xf numFmtId="169" fontId="4" fillId="0" borderId="0"/>
    <xf numFmtId="169" fontId="4" fillId="0" borderId="0"/>
    <xf numFmtId="0" fontId="64" fillId="0" borderId="0" applyNumberFormat="0" applyAlignment="0">
      <alignment horizontal="left"/>
    </xf>
    <xf numFmtId="0" fontId="65" fillId="0" borderId="0" applyNumberFormat="0" applyAlignment="0"/>
    <xf numFmtId="0" fontId="35" fillId="0" borderId="0" applyNumberFormat="0" applyFill="0" applyBorder="0" applyProtection="0">
      <alignment horizontal="center" vertical="center"/>
    </xf>
    <xf numFmtId="190" fontId="57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174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98" fontId="6" fillId="0" borderId="0"/>
    <xf numFmtId="198" fontId="6" fillId="0" borderId="0"/>
    <xf numFmtId="198" fontId="6" fillId="0" borderId="0"/>
    <xf numFmtId="198" fontId="6" fillId="0" borderId="0"/>
    <xf numFmtId="174" fontId="6" fillId="0" borderId="0"/>
    <xf numFmtId="174" fontId="6" fillId="0" borderId="0"/>
    <xf numFmtId="174" fontId="6" fillId="0" borderId="0"/>
    <xf numFmtId="174" fontId="11" fillId="0" borderId="0"/>
    <xf numFmtId="14" fontId="32" fillId="0" borderId="0" applyFill="0" applyBorder="0" applyAlignment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6" fillId="0" borderId="0"/>
    <xf numFmtId="175" fontId="11" fillId="0" borderId="0"/>
    <xf numFmtId="0" fontId="66" fillId="0" borderId="0" applyNumberFormat="0" applyFill="0" applyBorder="0" applyAlignment="0" applyProtection="0"/>
    <xf numFmtId="165" fontId="57" fillId="0" borderId="0" applyFill="0" applyBorder="0" applyAlignment="0"/>
    <xf numFmtId="190" fontId="57" fillId="0" borderId="0" applyFill="0" applyBorder="0" applyAlignment="0"/>
    <xf numFmtId="165" fontId="57" fillId="0" borderId="0" applyFill="0" applyBorder="0" applyAlignment="0"/>
    <xf numFmtId="192" fontId="57" fillId="0" borderId="0" applyFill="0" applyBorder="0" applyAlignment="0"/>
    <xf numFmtId="190" fontId="57" fillId="0" borderId="0" applyFill="0" applyBorder="0" applyAlignment="0"/>
    <xf numFmtId="0" fontId="67" fillId="0" borderId="0" applyNumberFormat="0" applyAlignment="0">
      <alignment horizontal="left"/>
    </xf>
    <xf numFmtId="184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14" fillId="0" borderId="0"/>
    <xf numFmtId="0" fontId="1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69" fillId="11" borderId="0" applyNumberFormat="0" applyBorder="0" applyAlignment="0" applyProtection="0"/>
    <xf numFmtId="0" fontId="7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71" fillId="0" borderId="22" applyNumberFormat="0" applyAlignment="0" applyProtection="0">
      <alignment horizontal="left" vertical="center"/>
    </xf>
    <xf numFmtId="0" fontId="71" fillId="0" borderId="6">
      <alignment horizontal="left" vertical="center"/>
    </xf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72" fillId="0" borderId="19" applyNumberFormat="0" applyFill="0" applyAlignment="0" applyProtection="0"/>
    <xf numFmtId="0" fontId="44" fillId="0" borderId="19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73" fillId="0" borderId="12" applyNumberFormat="0" applyFill="0" applyAlignment="0" applyProtection="0"/>
    <xf numFmtId="0" fontId="45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74" fillId="0" borderId="20" applyNumberFormat="0" applyFill="0" applyAlignment="0" applyProtection="0"/>
    <xf numFmtId="0" fontId="46" fillId="0" borderId="20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5" fillId="0" borderId="21">
      <alignment horizontal="center"/>
    </xf>
    <xf numFmtId="0" fontId="75" fillId="0" borderId="0">
      <alignment horizontal="center"/>
    </xf>
    <xf numFmtId="0" fontId="76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77" fillId="13" borderId="9" applyNumberFormat="0" applyAlignment="0" applyProtection="0"/>
    <xf numFmtId="0" fontId="21" fillId="13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0" fontId="21" fillId="14" borderId="9" applyNumberFormat="0" applyAlignment="0" applyProtection="0"/>
    <xf numFmtId="190" fontId="76" fillId="28" borderId="0"/>
    <xf numFmtId="165" fontId="57" fillId="0" borderId="0" applyFill="0" applyBorder="0" applyAlignment="0"/>
    <xf numFmtId="190" fontId="57" fillId="0" borderId="0" applyFill="0" applyBorder="0" applyAlignment="0"/>
    <xf numFmtId="165" fontId="57" fillId="0" borderId="0" applyFill="0" applyBorder="0" applyAlignment="0"/>
    <xf numFmtId="192" fontId="57" fillId="0" borderId="0" applyFill="0" applyBorder="0" applyAlignment="0"/>
    <xf numFmtId="190" fontId="57" fillId="0" borderId="0" applyFill="0" applyBorder="0" applyAlignment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78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190" fontId="79" fillId="29" borderId="0"/>
    <xf numFmtId="0" fontId="80" fillId="0" borderId="0"/>
    <xf numFmtId="0" fontId="76" fillId="0" borderId="0"/>
    <xf numFmtId="0" fontId="80" fillId="0" borderId="0"/>
    <xf numFmtId="0" fontId="76" fillId="0" borderId="0"/>
    <xf numFmtId="0" fontId="81" fillId="0" borderId="0"/>
    <xf numFmtId="38" fontId="82" fillId="0" borderId="0" applyFont="0" applyFill="0" applyBorder="0" applyAlignment="0" applyProtection="0"/>
    <xf numFmtId="40" fontId="82" fillId="0" borderId="0" applyFont="0" applyFill="0" applyBorder="0" applyAlignment="0" applyProtection="0"/>
    <xf numFmtId="38" fontId="82" fillId="0" borderId="0" applyFont="0" applyFill="0" applyBorder="0" applyAlignment="0" applyProtection="0"/>
    <xf numFmtId="40" fontId="82" fillId="0" borderId="0" applyFont="0" applyFill="0" applyBorder="0" applyAlignment="0" applyProtection="0"/>
    <xf numFmtId="18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83" fillId="14" borderId="0" applyNumberFormat="0" applyBorder="0" applyAlignment="0" applyProtection="0"/>
    <xf numFmtId="0" fontId="84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37" fontId="8" fillId="0" borderId="0"/>
    <xf numFmtId="0" fontId="80" fillId="0" borderId="0"/>
    <xf numFmtId="0" fontId="76" fillId="0" borderId="0"/>
    <xf numFmtId="0" fontId="7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6" fillId="0" borderId="0"/>
    <xf numFmtId="176" fontId="11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85" fillId="0" borderId="0"/>
    <xf numFmtId="0" fontId="49" fillId="0" borderId="0"/>
    <xf numFmtId="0" fontId="49" fillId="0" borderId="0"/>
    <xf numFmtId="0" fontId="6" fillId="0" borderId="0"/>
    <xf numFmtId="0" fontId="6" fillId="0" borderId="0"/>
    <xf numFmtId="0" fontId="1" fillId="0" borderId="0"/>
    <xf numFmtId="0" fontId="100" fillId="0" borderId="0"/>
    <xf numFmtId="0" fontId="100" fillId="0" borderId="0"/>
    <xf numFmtId="0" fontId="3" fillId="0" borderId="0"/>
    <xf numFmtId="0" fontId="3" fillId="0" borderId="0"/>
    <xf numFmtId="0" fontId="100" fillId="0" borderId="0"/>
    <xf numFmtId="0" fontId="47" fillId="0" borderId="0"/>
    <xf numFmtId="0" fontId="48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10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3" fillId="0" borderId="0"/>
    <xf numFmtId="0" fontId="1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2" fillId="0" borderId="0"/>
    <xf numFmtId="0" fontId="14" fillId="6" borderId="15" applyNumberFormat="0" applyFont="0" applyAlignment="0" applyProtection="0"/>
    <xf numFmtId="0" fontId="14" fillId="6" borderId="15" applyNumberFormat="0" applyFont="0" applyAlignment="0" applyProtection="0"/>
    <xf numFmtId="0" fontId="14" fillId="6" borderId="15" applyNumberFormat="0" applyFont="0" applyAlignment="0" applyProtection="0"/>
    <xf numFmtId="0" fontId="14" fillId="6" borderId="15" applyNumberFormat="0" applyFont="0" applyAlignment="0" applyProtection="0"/>
    <xf numFmtId="0" fontId="5" fillId="6" borderId="15" applyNumberFormat="0" applyFont="0" applyAlignment="0" applyProtection="0"/>
    <xf numFmtId="0" fontId="10" fillId="6" borderId="15" applyNumberFormat="0" applyFont="0" applyAlignment="0" applyProtection="0"/>
    <xf numFmtId="0" fontId="14" fillId="6" borderId="15" applyNumberFormat="0" applyFont="0" applyAlignment="0" applyProtection="0"/>
    <xf numFmtId="0" fontId="5" fillId="6" borderId="15" applyNumberFormat="0" applyFont="0" applyAlignment="0" applyProtection="0"/>
    <xf numFmtId="0" fontId="5" fillId="6" borderId="15" applyNumberFormat="0" applyFont="0" applyAlignment="0" applyProtection="0"/>
    <xf numFmtId="0" fontId="5" fillId="6" borderId="15" applyNumberFormat="0" applyFont="0" applyAlignment="0" applyProtection="0"/>
    <xf numFmtId="0" fontId="5" fillId="6" borderId="15" applyNumberFormat="0" applyFont="0" applyAlignment="0" applyProtection="0"/>
    <xf numFmtId="0" fontId="5" fillId="6" borderId="15" applyNumberFormat="0" applyFont="0" applyAlignment="0" applyProtection="0"/>
    <xf numFmtId="0" fontId="5" fillId="6" borderId="15" applyNumberFormat="0" applyFont="0" applyAlignment="0" applyProtection="0"/>
    <xf numFmtId="0" fontId="14" fillId="6" borderId="15" applyNumberFormat="0" applyFont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4" fillId="25" borderId="16" applyNumberFormat="0" applyAlignment="0" applyProtection="0"/>
    <xf numFmtId="0" fontId="24" fillId="25" borderId="16" applyNumberFormat="0" applyAlignment="0" applyProtection="0"/>
    <xf numFmtId="0" fontId="24" fillId="25" borderId="16" applyNumberFormat="0" applyAlignment="0" applyProtection="0"/>
    <xf numFmtId="0" fontId="24" fillId="25" borderId="16" applyNumberFormat="0" applyAlignment="0" applyProtection="0"/>
    <xf numFmtId="0" fontId="24" fillId="25" borderId="16" applyNumberFormat="0" applyAlignment="0" applyProtection="0"/>
    <xf numFmtId="0" fontId="86" fillId="13" borderId="16" applyNumberFormat="0" applyAlignment="0" applyProtection="0"/>
    <xf numFmtId="0" fontId="24" fillId="13" borderId="16" applyNumberFormat="0" applyAlignment="0" applyProtection="0"/>
    <xf numFmtId="0" fontId="24" fillId="25" borderId="16" applyNumberFormat="0" applyAlignment="0" applyProtection="0"/>
    <xf numFmtId="0" fontId="24" fillId="25" borderId="16" applyNumberFormat="0" applyAlignment="0" applyProtection="0"/>
    <xf numFmtId="0" fontId="24" fillId="25" borderId="16" applyNumberFormat="0" applyAlignment="0" applyProtection="0"/>
    <xf numFmtId="0" fontId="24" fillId="25" borderId="16" applyNumberFormat="0" applyAlignment="0" applyProtection="0"/>
    <xf numFmtId="0" fontId="24" fillId="25" borderId="16" applyNumberFormat="0" applyAlignment="0" applyProtection="0"/>
    <xf numFmtId="0" fontId="24" fillId="25" borderId="16" applyNumberFormat="0" applyAlignment="0" applyProtection="0"/>
    <xf numFmtId="0" fontId="24" fillId="25" borderId="16" applyNumberFormat="0" applyAlignment="0" applyProtection="0"/>
    <xf numFmtId="14" fontId="54" fillId="0" borderId="0">
      <alignment horizontal="center" wrapText="1"/>
      <protection locked="0"/>
    </xf>
    <xf numFmtId="9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0" fillId="0" borderId="0" applyFont="0" applyFill="0" applyBorder="0" applyAlignment="0" applyProtection="0"/>
    <xf numFmtId="3" fontId="87" fillId="0" borderId="0" applyNumberFormat="0" applyFill="0" applyBorder="0" applyAlignment="0" applyProtection="0"/>
    <xf numFmtId="165" fontId="57" fillId="0" borderId="0" applyFill="0" applyBorder="0" applyAlignment="0"/>
    <xf numFmtId="190" fontId="57" fillId="0" borderId="0" applyFill="0" applyBorder="0" applyAlignment="0"/>
    <xf numFmtId="165" fontId="57" fillId="0" borderId="0" applyFill="0" applyBorder="0" applyAlignment="0"/>
    <xf numFmtId="192" fontId="57" fillId="0" borderId="0" applyFill="0" applyBorder="0" applyAlignment="0"/>
    <xf numFmtId="190" fontId="57" fillId="0" borderId="0" applyFill="0" applyBorder="0" applyAlignment="0"/>
    <xf numFmtId="164" fontId="88" fillId="0" borderId="0"/>
    <xf numFmtId="0" fontId="82" fillId="0" borderId="0" applyNumberFormat="0" applyFont="0" applyFill="0" applyBorder="0" applyAlignment="0" applyProtection="0">
      <alignment horizontal="left"/>
    </xf>
    <xf numFmtId="1" fontId="3" fillId="0" borderId="2" applyNumberFormat="0" applyFill="0" applyAlignment="0" applyProtection="0">
      <alignment horizontal="center" vertical="center"/>
    </xf>
    <xf numFmtId="1" fontId="3" fillId="0" borderId="2" applyNumberFormat="0" applyFill="0" applyAlignment="0" applyProtection="0">
      <alignment horizontal="center" vertical="center"/>
    </xf>
    <xf numFmtId="1" fontId="3" fillId="0" borderId="2" applyNumberFormat="0" applyFill="0" applyAlignment="0" applyProtection="0">
      <alignment horizontal="center" vertical="center"/>
    </xf>
    <xf numFmtId="1" fontId="3" fillId="0" borderId="2" applyNumberFormat="0" applyFill="0" applyAlignment="0" applyProtection="0">
      <alignment horizontal="center" vertical="center"/>
    </xf>
    <xf numFmtId="1" fontId="3" fillId="0" borderId="2" applyNumberFormat="0" applyFill="0" applyAlignment="0" applyProtection="0">
      <alignment horizontal="center" vertical="center"/>
    </xf>
    <xf numFmtId="1" fontId="3" fillId="0" borderId="2" applyNumberFormat="0" applyFill="0" applyAlignment="0" applyProtection="0">
      <alignment horizontal="center" vertical="center"/>
    </xf>
    <xf numFmtId="1" fontId="3" fillId="0" borderId="2" applyNumberFormat="0" applyFill="0" applyAlignment="0" applyProtection="0">
      <alignment horizontal="center" vertical="center"/>
    </xf>
    <xf numFmtId="1" fontId="3" fillId="0" borderId="2" applyNumberFormat="0" applyFill="0" applyAlignment="0" applyProtection="0">
      <alignment horizontal="center" vertical="center"/>
    </xf>
    <xf numFmtId="1" fontId="3" fillId="0" borderId="2" applyNumberFormat="0" applyFill="0" applyAlignment="0" applyProtection="0">
      <alignment horizontal="center" vertical="center"/>
    </xf>
    <xf numFmtId="1" fontId="3" fillId="0" borderId="2" applyNumberFormat="0" applyFill="0" applyAlignment="0" applyProtection="0">
      <alignment horizontal="center" vertical="center"/>
    </xf>
    <xf numFmtId="1" fontId="3" fillId="0" borderId="2" applyNumberFormat="0" applyFill="0" applyAlignment="0" applyProtection="0">
      <alignment horizontal="center" vertical="center"/>
    </xf>
    <xf numFmtId="1" fontId="3" fillId="0" borderId="2" applyNumberFormat="0" applyFill="0" applyAlignment="0" applyProtection="0">
      <alignment horizontal="center" vertical="center"/>
    </xf>
    <xf numFmtId="1" fontId="3" fillId="0" borderId="2" applyNumberFormat="0" applyFill="0" applyAlignment="0" applyProtection="0">
      <alignment horizontal="center" vertical="center"/>
    </xf>
    <xf numFmtId="1" fontId="3" fillId="0" borderId="2" applyNumberFormat="0" applyFill="0" applyAlignment="0" applyProtection="0">
      <alignment horizontal="center" vertical="center"/>
    </xf>
    <xf numFmtId="0" fontId="89" fillId="30" borderId="0" applyNumberFormat="0" applyFont="0" applyBorder="0" applyAlignment="0">
      <alignment horizontal="center"/>
    </xf>
    <xf numFmtId="200" fontId="6" fillId="0" borderId="0" applyNumberFormat="0" applyFill="0" applyBorder="0" applyAlignment="0" applyProtection="0">
      <alignment horizontal="left"/>
    </xf>
    <xf numFmtId="0" fontId="89" fillId="1" borderId="6" applyNumberFormat="0" applyFont="0" applyAlignment="0">
      <alignment horizontal="center"/>
    </xf>
    <xf numFmtId="0" fontId="90" fillId="0" borderId="0" applyNumberFormat="0" applyFill="0" applyBorder="0" applyAlignment="0">
      <alignment horizontal="center"/>
    </xf>
    <xf numFmtId="191" fontId="3" fillId="0" borderId="0">
      <alignment horizontal="center"/>
    </xf>
    <xf numFmtId="0" fontId="32" fillId="0" borderId="0">
      <alignment vertical="top"/>
    </xf>
    <xf numFmtId="40" fontId="91" fillId="0" borderId="0" applyBorder="0">
      <alignment horizontal="right"/>
    </xf>
    <xf numFmtId="49" fontId="32" fillId="0" borderId="0" applyFill="0" applyBorder="0" applyAlignment="0"/>
    <xf numFmtId="201" fontId="3" fillId="0" borderId="0" applyFill="0" applyBorder="0" applyAlignment="0"/>
    <xf numFmtId="202" fontId="3" fillId="0" borderId="0" applyFill="0" applyBorder="0" applyAlignment="0"/>
    <xf numFmtId="0" fontId="92" fillId="0" borderId="0">
      <alignment horizontal="center" vertical="top"/>
    </xf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94" fillId="0" borderId="18" applyNumberFormat="0" applyFill="0" applyAlignment="0" applyProtection="0"/>
    <xf numFmtId="0" fontId="22" fillId="0" borderId="18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28" fillId="13" borderId="9" applyNumberFormat="0" applyAlignment="0" applyProtection="0"/>
    <xf numFmtId="0" fontId="28" fillId="13" borderId="9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1" fontId="3" fillId="0" borderId="0" applyFont="0" applyFill="0" applyBorder="0" applyAlignment="0" applyProtection="0"/>
    <xf numFmtId="18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61" fillId="0" borderId="0" applyFont="0" applyFill="0" applyBorder="0" applyAlignment="0" applyProtection="0"/>
    <xf numFmtId="9" fontId="3" fillId="0" borderId="0" applyNumberFormat="0" applyFill="0" applyBorder="0" applyAlignment="0" applyProtection="0"/>
    <xf numFmtId="204" fontId="97" fillId="0" borderId="0" applyFill="0" applyBorder="0" applyProtection="0">
      <alignment vertical="center"/>
    </xf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9" fillId="26" borderId="10" applyNumberFormat="0" applyAlignment="0" applyProtection="0"/>
    <xf numFmtId="0" fontId="19" fillId="26" borderId="10" applyNumberFormat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9" fontId="36" fillId="0" borderId="0" applyFont="0" applyFill="0" applyBorder="0" applyAlignment="0" applyProtection="0"/>
    <xf numFmtId="0" fontId="10" fillId="0" borderId="0"/>
    <xf numFmtId="0" fontId="3" fillId="0" borderId="0"/>
    <xf numFmtId="206" fontId="6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5" fillId="0" borderId="0"/>
    <xf numFmtId="0" fontId="14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47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0" fillId="0" borderId="0"/>
    <xf numFmtId="0" fontId="10" fillId="0" borderId="0"/>
    <xf numFmtId="0" fontId="3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6" fontId="65" fillId="0" borderId="0"/>
    <xf numFmtId="206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4" borderId="9" applyNumberFormat="0" applyAlignment="0" applyProtection="0"/>
    <xf numFmtId="0" fontId="21" fillId="4" borderId="9" applyNumberFormat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2" fillId="0" borderId="18" applyNumberFormat="0" applyFill="0" applyAlignment="0" applyProtection="0"/>
    <xf numFmtId="0" fontId="22" fillId="0" borderId="23" applyNumberFormat="0" applyFill="0" applyAlignment="0" applyProtection="0"/>
    <xf numFmtId="0" fontId="22" fillId="0" borderId="23" applyNumberFormat="0" applyFill="0" applyAlignment="0" applyProtection="0"/>
    <xf numFmtId="0" fontId="22" fillId="0" borderId="18" applyNumberFormat="0" applyFill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2" fillId="0" borderId="0">
      <alignment vertical="top"/>
    </xf>
    <xf numFmtId="0" fontId="36" fillId="0" borderId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24" fillId="13" borderId="16" applyNumberFormat="0" applyAlignment="0" applyProtection="0"/>
    <xf numFmtId="0" fontId="24" fillId="13" borderId="16" applyNumberFormat="0" applyAlignment="0" applyProtection="0"/>
    <xf numFmtId="0" fontId="3" fillId="6" borderId="15" applyNumberFormat="0" applyFont="0" applyAlignment="0" applyProtection="0"/>
    <xf numFmtId="0" fontId="3" fillId="6" borderId="15" applyNumberFormat="0" applyFont="0" applyAlignment="0" applyProtection="0"/>
    <xf numFmtId="0" fontId="44" fillId="0" borderId="19" applyNumberFormat="0" applyFill="0" applyAlignment="0" applyProtection="0"/>
    <xf numFmtId="0" fontId="44" fillId="0" borderId="19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6" fillId="0" borderId="20" applyNumberFormat="0" applyFill="0" applyAlignment="0" applyProtection="0"/>
    <xf numFmtId="0" fontId="46" fillId="0" borderId="20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98" fillId="0" borderId="0"/>
    <xf numFmtId="0" fontId="99" fillId="0" borderId="0"/>
    <xf numFmtId="183" fontId="6" fillId="0" borderId="0"/>
    <xf numFmtId="183" fontId="12" fillId="0" borderId="0" applyNumberFormat="0" applyFill="0" applyBorder="0" applyAlignment="0" applyProtection="0">
      <alignment vertical="top"/>
      <protection locked="0"/>
    </xf>
    <xf numFmtId="183" fontId="13" fillId="0" borderId="0" applyNumberFormat="0" applyFill="0" applyBorder="0" applyAlignment="0" applyProtection="0">
      <alignment vertical="top"/>
      <protection locked="0"/>
    </xf>
    <xf numFmtId="183" fontId="14" fillId="4" borderId="0" applyNumberFormat="0" applyBorder="0" applyAlignment="0" applyProtection="0"/>
    <xf numFmtId="183" fontId="14" fillId="4" borderId="0" applyNumberFormat="0" applyBorder="0" applyAlignment="0" applyProtection="0"/>
    <xf numFmtId="183" fontId="14" fillId="5" borderId="0" applyNumberFormat="0" applyBorder="0" applyAlignment="0" applyProtection="0"/>
    <xf numFmtId="183" fontId="14" fillId="5" borderId="0" applyNumberFormat="0" applyBorder="0" applyAlignment="0" applyProtection="0"/>
    <xf numFmtId="183" fontId="14" fillId="6" borderId="0" applyNumberFormat="0" applyBorder="0" applyAlignment="0" applyProtection="0"/>
    <xf numFmtId="183" fontId="14" fillId="6" borderId="0" applyNumberFormat="0" applyBorder="0" applyAlignment="0" applyProtection="0"/>
    <xf numFmtId="183" fontId="14" fillId="4" borderId="0" applyNumberFormat="0" applyBorder="0" applyAlignment="0" applyProtection="0"/>
    <xf numFmtId="183" fontId="14" fillId="4" borderId="0" applyNumberFormat="0" applyBorder="0" applyAlignment="0" applyProtection="0"/>
    <xf numFmtId="183" fontId="14" fillId="7" borderId="0" applyNumberFormat="0" applyBorder="0" applyAlignment="0" applyProtection="0"/>
    <xf numFmtId="183" fontId="14" fillId="7" borderId="0" applyNumberFormat="0" applyBorder="0" applyAlignment="0" applyProtection="0"/>
    <xf numFmtId="183" fontId="14" fillId="6" borderId="0" applyNumberFormat="0" applyBorder="0" applyAlignment="0" applyProtection="0"/>
    <xf numFmtId="183" fontId="14" fillId="6" borderId="0" applyNumberFormat="0" applyBorder="0" applyAlignment="0" applyProtection="0"/>
    <xf numFmtId="183" fontId="14" fillId="9" borderId="0" applyNumberFormat="0" applyBorder="0" applyAlignment="0" applyProtection="0"/>
    <xf numFmtId="183" fontId="14" fillId="10" borderId="0" applyNumberFormat="0" applyBorder="0" applyAlignment="0" applyProtection="0"/>
    <xf numFmtId="183" fontId="14" fillId="11" borderId="0" applyNumberFormat="0" applyBorder="0" applyAlignment="0" applyProtection="0"/>
    <xf numFmtId="183" fontId="14" fillId="12" borderId="0" applyNumberFormat="0" applyBorder="0" applyAlignment="0" applyProtection="0"/>
    <xf numFmtId="183" fontId="14" fillId="7" borderId="0" applyNumberFormat="0" applyBorder="0" applyAlignment="0" applyProtection="0"/>
    <xf numFmtId="183" fontId="14" fillId="4" borderId="0" applyNumberFormat="0" applyBorder="0" applyAlignment="0" applyProtection="0"/>
    <xf numFmtId="183" fontId="14" fillId="13" borderId="0" applyNumberFormat="0" applyBorder="0" applyAlignment="0" applyProtection="0"/>
    <xf numFmtId="183" fontId="14" fillId="13" borderId="0" applyNumberFormat="0" applyBorder="0" applyAlignment="0" applyProtection="0"/>
    <xf numFmtId="183" fontId="14" fillId="5" borderId="0" applyNumberFormat="0" applyBorder="0" applyAlignment="0" applyProtection="0"/>
    <xf numFmtId="183" fontId="14" fillId="5" borderId="0" applyNumberFormat="0" applyBorder="0" applyAlignment="0" applyProtection="0"/>
    <xf numFmtId="183" fontId="14" fillId="14" borderId="0" applyNumberFormat="0" applyBorder="0" applyAlignment="0" applyProtection="0"/>
    <xf numFmtId="183" fontId="14" fillId="14" borderId="0" applyNumberFormat="0" applyBorder="0" applyAlignment="0" applyProtection="0"/>
    <xf numFmtId="183" fontId="14" fillId="13" borderId="0" applyNumberFormat="0" applyBorder="0" applyAlignment="0" applyProtection="0"/>
    <xf numFmtId="183" fontId="14" fillId="13" borderId="0" applyNumberFormat="0" applyBorder="0" applyAlignment="0" applyProtection="0"/>
    <xf numFmtId="183" fontId="14" fillId="8" borderId="0" applyNumberFormat="0" applyBorder="0" applyAlignment="0" applyProtection="0"/>
    <xf numFmtId="183" fontId="14" fillId="8" borderId="0" applyNumberFormat="0" applyBorder="0" applyAlignment="0" applyProtection="0"/>
    <xf numFmtId="183" fontId="14" fillId="14" borderId="0" applyNumberFormat="0" applyBorder="0" applyAlignment="0" applyProtection="0"/>
    <xf numFmtId="183" fontId="14" fillId="14" borderId="0" applyNumberFormat="0" applyBorder="0" applyAlignment="0" applyProtection="0"/>
    <xf numFmtId="183" fontId="14" fillId="8" borderId="0" applyNumberFormat="0" applyBorder="0" applyAlignment="0" applyProtection="0"/>
    <xf numFmtId="183" fontId="14" fillId="5" borderId="0" applyNumberFormat="0" applyBorder="0" applyAlignment="0" applyProtection="0"/>
    <xf numFmtId="183" fontId="14" fillId="15" borderId="0" applyNumberFormat="0" applyBorder="0" applyAlignment="0" applyProtection="0"/>
    <xf numFmtId="183" fontId="14" fillId="12" borderId="0" applyNumberFormat="0" applyBorder="0" applyAlignment="0" applyProtection="0"/>
    <xf numFmtId="183" fontId="14" fillId="8" borderId="0" applyNumberFormat="0" applyBorder="0" applyAlignment="0" applyProtection="0"/>
    <xf numFmtId="183" fontId="14" fillId="16" borderId="0" applyNumberFormat="0" applyBorder="0" applyAlignment="0" applyProtection="0"/>
    <xf numFmtId="183" fontId="15" fillId="17" borderId="0" applyNumberFormat="0" applyBorder="0" applyAlignment="0" applyProtection="0"/>
    <xf numFmtId="183" fontId="15" fillId="17" borderId="0" applyNumberFormat="0" applyBorder="0" applyAlignment="0" applyProtection="0"/>
    <xf numFmtId="183" fontId="15" fillId="5" borderId="0" applyNumberFormat="0" applyBorder="0" applyAlignment="0" applyProtection="0"/>
    <xf numFmtId="183" fontId="15" fillId="5" borderId="0" applyNumberFormat="0" applyBorder="0" applyAlignment="0" applyProtection="0"/>
    <xf numFmtId="183" fontId="15" fillId="14" borderId="0" applyNumberFormat="0" applyBorder="0" applyAlignment="0" applyProtection="0"/>
    <xf numFmtId="183" fontId="15" fillId="14" borderId="0" applyNumberFormat="0" applyBorder="0" applyAlignment="0" applyProtection="0"/>
    <xf numFmtId="183" fontId="15" fillId="13" borderId="0" applyNumberFormat="0" applyBorder="0" applyAlignment="0" applyProtection="0"/>
    <xf numFmtId="183" fontId="15" fillId="13" borderId="0" applyNumberFormat="0" applyBorder="0" applyAlignment="0" applyProtection="0"/>
    <xf numFmtId="183" fontId="15" fillId="17" borderId="0" applyNumberFormat="0" applyBorder="0" applyAlignment="0" applyProtection="0"/>
    <xf numFmtId="183" fontId="15" fillId="17" borderId="0" applyNumberFormat="0" applyBorder="0" applyAlignment="0" applyProtection="0"/>
    <xf numFmtId="183" fontId="15" fillId="5" borderId="0" applyNumberFormat="0" applyBorder="0" applyAlignment="0" applyProtection="0"/>
    <xf numFmtId="183" fontId="15" fillId="5" borderId="0" applyNumberFormat="0" applyBorder="0" applyAlignment="0" applyProtection="0"/>
    <xf numFmtId="183" fontId="15" fillId="18" borderId="0" applyNumberFormat="0" applyBorder="0" applyAlignment="0" applyProtection="0"/>
    <xf numFmtId="183" fontId="15" fillId="5" borderId="0" applyNumberFormat="0" applyBorder="0" applyAlignment="0" applyProtection="0"/>
    <xf numFmtId="183" fontId="15" fillId="15" borderId="0" applyNumberFormat="0" applyBorder="0" applyAlignment="0" applyProtection="0"/>
    <xf numFmtId="183" fontId="15" fillId="20" borderId="0" applyNumberFormat="0" applyBorder="0" applyAlignment="0" applyProtection="0"/>
    <xf numFmtId="183" fontId="15" fillId="17" borderId="0" applyNumberFormat="0" applyBorder="0" applyAlignment="0" applyProtection="0"/>
    <xf numFmtId="183" fontId="15" fillId="21" borderId="0" applyNumberFormat="0" applyBorder="0" applyAlignment="0" applyProtection="0"/>
    <xf numFmtId="183" fontId="15" fillId="17" borderId="0" applyNumberFormat="0" applyBorder="0" applyAlignment="0" applyProtection="0"/>
    <xf numFmtId="183" fontId="15" fillId="17" borderId="0" applyNumberFormat="0" applyBorder="0" applyAlignment="0" applyProtection="0"/>
    <xf numFmtId="183" fontId="15" fillId="22" borderId="0" applyNumberFormat="0" applyBorder="0" applyAlignment="0" applyProtection="0"/>
    <xf numFmtId="183" fontId="15" fillId="22" borderId="0" applyNumberFormat="0" applyBorder="0" applyAlignment="0" applyProtection="0"/>
    <xf numFmtId="183" fontId="15" fillId="23" borderId="0" applyNumberFormat="0" applyBorder="0" applyAlignment="0" applyProtection="0"/>
    <xf numFmtId="183" fontId="15" fillId="23" borderId="0" applyNumberFormat="0" applyBorder="0" applyAlignment="0" applyProtection="0"/>
    <xf numFmtId="183" fontId="15" fillId="24" borderId="0" applyNumberFormat="0" applyBorder="0" applyAlignment="0" applyProtection="0"/>
    <xf numFmtId="183" fontId="15" fillId="24" borderId="0" applyNumberFormat="0" applyBorder="0" applyAlignment="0" applyProtection="0"/>
    <xf numFmtId="183" fontId="15" fillId="17" borderId="0" applyNumberFormat="0" applyBorder="0" applyAlignment="0" applyProtection="0"/>
    <xf numFmtId="183" fontId="15" fillId="17" borderId="0" applyNumberFormat="0" applyBorder="0" applyAlignment="0" applyProtection="0"/>
    <xf numFmtId="183" fontId="15" fillId="19" borderId="0" applyNumberFormat="0" applyBorder="0" applyAlignment="0" applyProtection="0"/>
    <xf numFmtId="183" fontId="15" fillId="19" borderId="0" applyNumberFormat="0" applyBorder="0" applyAlignment="0" applyProtection="0"/>
    <xf numFmtId="183" fontId="23" fillId="10" borderId="0" applyNumberFormat="0" applyBorder="0" applyAlignment="0" applyProtection="0"/>
    <xf numFmtId="183" fontId="23" fillId="10" borderId="0" applyNumberFormat="0" applyBorder="0" applyAlignment="0" applyProtection="0"/>
    <xf numFmtId="183" fontId="28" fillId="25" borderId="9" applyNumberFormat="0" applyAlignment="0" applyProtection="0"/>
    <xf numFmtId="183" fontId="28" fillId="25" borderId="9" applyNumberFormat="0" applyAlignment="0" applyProtection="0"/>
    <xf numFmtId="183" fontId="19" fillId="26" borderId="10" applyNumberFormat="0" applyAlignment="0" applyProtection="0"/>
    <xf numFmtId="183" fontId="19" fillId="26" borderId="10" applyNumberFormat="0" applyAlignment="0" applyProtection="0"/>
    <xf numFmtId="43" fontId="11" fillId="0" borderId="0" applyFont="0" applyFill="0" applyBorder="0" applyAlignment="0" applyProtection="0"/>
    <xf numFmtId="183" fontId="33" fillId="0" borderId="0" applyNumberFormat="0" applyFont="0" applyFill="0" applyBorder="0" applyProtection="0">
      <alignment vertical="center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35" fillId="0" borderId="0" applyNumberFormat="0" applyFill="0" applyBorder="0" applyProtection="0">
      <alignment horizontal="center" vertical="center"/>
    </xf>
    <xf numFmtId="183" fontId="29" fillId="0" borderId="0" applyFont="0" applyFill="0" applyBorder="0" applyAlignment="0" applyProtection="0"/>
    <xf numFmtId="183" fontId="29" fillId="0" borderId="0" applyFont="0" applyFill="0" applyBorder="0" applyAlignment="0" applyProtection="0"/>
    <xf numFmtId="183" fontId="17" fillId="0" borderId="0" applyNumberFormat="0" applyFill="0" applyBorder="0" applyAlignment="0" applyProtection="0"/>
    <xf numFmtId="183" fontId="17" fillId="0" borderId="0" applyNumberFormat="0" applyFill="0" applyBorder="0" applyAlignment="0" applyProtection="0"/>
    <xf numFmtId="183" fontId="20" fillId="11" borderId="0" applyNumberFormat="0" applyBorder="0" applyAlignment="0" applyProtection="0"/>
    <xf numFmtId="183" fontId="20" fillId="11" borderId="0" applyNumberFormat="0" applyBorder="0" applyAlignment="0" applyProtection="0"/>
    <xf numFmtId="183" fontId="25" fillId="0" borderId="11" applyNumberFormat="0" applyFill="0" applyAlignment="0" applyProtection="0"/>
    <xf numFmtId="183" fontId="25" fillId="0" borderId="11" applyNumberFormat="0" applyFill="0" applyAlignment="0" applyProtection="0"/>
    <xf numFmtId="183" fontId="26" fillId="0" borderId="12" applyNumberFormat="0" applyFill="0" applyAlignment="0" applyProtection="0"/>
    <xf numFmtId="183" fontId="26" fillId="0" borderId="12" applyNumberFormat="0" applyFill="0" applyAlignment="0" applyProtection="0"/>
    <xf numFmtId="183" fontId="27" fillId="0" borderId="13" applyNumberFormat="0" applyFill="0" applyAlignment="0" applyProtection="0"/>
    <xf numFmtId="183" fontId="27" fillId="0" borderId="13" applyNumberFormat="0" applyFill="0" applyAlignment="0" applyProtection="0"/>
    <xf numFmtId="183" fontId="27" fillId="0" borderId="0" applyNumberFormat="0" applyFill="0" applyBorder="0" applyAlignment="0" applyProtection="0"/>
    <xf numFmtId="183" fontId="27" fillId="0" borderId="0" applyNumberFormat="0" applyFill="0" applyBorder="0" applyAlignment="0" applyProtection="0"/>
    <xf numFmtId="183" fontId="42" fillId="0" borderId="0" applyNumberFormat="0" applyFill="0" applyBorder="0" applyAlignment="0" applyProtection="0">
      <alignment vertical="top"/>
      <protection locked="0"/>
    </xf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21" fillId="14" borderId="9" applyNumberFormat="0" applyAlignment="0" applyProtection="0"/>
    <xf numFmtId="183" fontId="30" fillId="0" borderId="14" applyNumberFormat="0" applyFill="0" applyAlignment="0" applyProtection="0"/>
    <xf numFmtId="183" fontId="30" fillId="0" borderId="14" applyNumberFormat="0" applyFill="0" applyAlignment="0" applyProtection="0"/>
    <xf numFmtId="183" fontId="31" fillId="14" borderId="0" applyNumberFormat="0" applyBorder="0" applyAlignment="0" applyProtection="0"/>
    <xf numFmtId="183" fontId="31" fillId="14" borderId="0" applyNumberFormat="0" applyBorder="0" applyAlignment="0" applyProtection="0"/>
    <xf numFmtId="183" fontId="3" fillId="0" borderId="0" applyFont="0" applyFill="0" applyBorder="0" applyAlignment="0" applyProtection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47" fillId="0" borderId="0"/>
    <xf numFmtId="183" fontId="48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3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5" fillId="0" borderId="0"/>
    <xf numFmtId="183" fontId="3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6" fillId="0" borderId="0"/>
    <xf numFmtId="183" fontId="34" fillId="0" borderId="0"/>
    <xf numFmtId="183" fontId="3" fillId="0" borderId="0"/>
    <xf numFmtId="183" fontId="6" fillId="0" borderId="0"/>
    <xf numFmtId="183" fontId="6" fillId="0" borderId="0"/>
    <xf numFmtId="183" fontId="6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14" fillId="0" borderId="0"/>
    <xf numFmtId="183" fontId="5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5" fillId="0" borderId="0"/>
    <xf numFmtId="183" fontId="5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5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5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3" fillId="0" borderId="0"/>
    <xf numFmtId="183" fontId="5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5" fillId="6" borderId="15" applyNumberFormat="0" applyFont="0" applyAlignment="0" applyProtection="0"/>
    <xf numFmtId="183" fontId="5" fillId="6" borderId="15" applyNumberFormat="0" applyFont="0" applyAlignment="0" applyProtection="0"/>
    <xf numFmtId="183" fontId="5" fillId="6" borderId="15" applyNumberFormat="0" applyFont="0" applyAlignment="0" applyProtection="0"/>
    <xf numFmtId="183" fontId="5" fillId="6" borderId="15" applyNumberFormat="0" applyFont="0" applyAlignment="0" applyProtection="0"/>
    <xf numFmtId="183" fontId="5" fillId="6" borderId="15" applyNumberFormat="0" applyFont="0" applyAlignment="0" applyProtection="0"/>
    <xf numFmtId="183" fontId="5" fillId="6" borderId="15" applyNumberFormat="0" applyFont="0" applyAlignment="0" applyProtection="0"/>
    <xf numFmtId="183" fontId="5" fillId="6" borderId="15" applyNumberFormat="0" applyFont="0" applyAlignment="0" applyProtection="0"/>
    <xf numFmtId="183" fontId="5" fillId="6" borderId="15" applyNumberFormat="0" applyFont="0" applyAlignment="0" applyProtection="0"/>
    <xf numFmtId="183" fontId="24" fillId="25" borderId="16" applyNumberFormat="0" applyAlignment="0" applyProtection="0"/>
    <xf numFmtId="183" fontId="24" fillId="25" borderId="16" applyNumberFormat="0" applyAlignment="0" applyProtection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32" fillId="0" borderId="0">
      <alignment vertical="top"/>
    </xf>
    <xf numFmtId="183" fontId="18" fillId="0" borderId="0" applyNumberFormat="0" applyFill="0" applyBorder="0" applyAlignment="0" applyProtection="0"/>
    <xf numFmtId="183" fontId="18" fillId="0" borderId="0" applyNumberFormat="0" applyFill="0" applyBorder="0" applyAlignment="0" applyProtection="0"/>
    <xf numFmtId="183" fontId="22" fillId="0" borderId="17" applyNumberFormat="0" applyFill="0" applyAlignment="0" applyProtection="0"/>
    <xf numFmtId="183" fontId="22" fillId="0" borderId="17" applyNumberFormat="0" applyFill="0" applyAlignment="0" applyProtection="0"/>
    <xf numFmtId="183" fontId="16" fillId="0" borderId="0" applyNumberFormat="0" applyFill="0" applyBorder="0" applyAlignment="0" applyProtection="0"/>
    <xf numFmtId="183" fontId="16" fillId="0" borderId="0" applyNumberFormat="0" applyFill="0" applyBorder="0" applyAlignment="0" applyProtection="0"/>
    <xf numFmtId="183" fontId="28" fillId="13" borderId="9" applyNumberFormat="0" applyAlignment="0" applyProtection="0"/>
    <xf numFmtId="183" fontId="16" fillId="0" borderId="0" applyNumberFormat="0" applyFill="0" applyBorder="0" applyAlignment="0" applyProtection="0"/>
    <xf numFmtId="183" fontId="1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12" fillId="0" borderId="0" applyNumberFormat="0" applyFill="0" applyBorder="0" applyAlignment="0" applyProtection="0">
      <alignment vertical="top"/>
      <protection locked="0"/>
    </xf>
    <xf numFmtId="183" fontId="6" fillId="0" borderId="0"/>
    <xf numFmtId="183" fontId="43" fillId="0" borderId="0" applyNumberFormat="0" applyFill="0" applyBorder="0" applyAlignment="0" applyProtection="0"/>
    <xf numFmtId="183" fontId="38" fillId="0" borderId="0" applyNumberFormat="0" applyFill="0" applyBorder="0" applyAlignment="0" applyProtection="0">
      <alignment vertical="top"/>
      <protection locked="0"/>
    </xf>
    <xf numFmtId="183" fontId="39" fillId="0" borderId="0" applyNumberFormat="0" applyFill="0" applyBorder="0" applyAlignment="0" applyProtection="0">
      <alignment vertical="top"/>
      <protection locked="0"/>
    </xf>
    <xf numFmtId="183" fontId="39" fillId="0" borderId="0" applyNumberFormat="0" applyFill="0" applyBorder="0" applyAlignment="0" applyProtection="0">
      <alignment vertical="top"/>
      <protection locked="0"/>
    </xf>
    <xf numFmtId="183" fontId="39" fillId="0" borderId="0" applyNumberFormat="0" applyFill="0" applyBorder="0" applyAlignment="0" applyProtection="0">
      <alignment vertical="top"/>
      <protection locked="0"/>
    </xf>
    <xf numFmtId="183" fontId="19" fillId="26" borderId="10" applyNumberFormat="0" applyAlignment="0" applyProtection="0"/>
    <xf numFmtId="183" fontId="30" fillId="0" borderId="14" applyNumberFormat="0" applyFill="0" applyAlignment="0" applyProtection="0"/>
    <xf numFmtId="183" fontId="20" fillId="11" borderId="0" applyNumberFormat="0" applyBorder="0" applyAlignment="0" applyProtection="0"/>
    <xf numFmtId="183" fontId="40" fillId="0" borderId="0" applyNumberFormat="0" applyFill="0" applyBorder="0" applyAlignment="0" applyProtection="0">
      <alignment vertical="top"/>
      <protection locked="0"/>
    </xf>
    <xf numFmtId="183" fontId="41" fillId="0" borderId="0" applyNumberFormat="0" applyFill="0" applyBorder="0" applyAlignment="0" applyProtection="0">
      <alignment vertical="top"/>
      <protection locked="0"/>
    </xf>
    <xf numFmtId="183" fontId="41" fillId="0" borderId="0" applyNumberFormat="0" applyFill="0" applyBorder="0" applyAlignment="0" applyProtection="0">
      <alignment vertical="top"/>
      <protection locked="0"/>
    </xf>
    <xf numFmtId="183" fontId="41" fillId="0" borderId="0" applyNumberFormat="0" applyFill="0" applyBorder="0" applyAlignment="0" applyProtection="0">
      <alignment vertical="top"/>
      <protection locked="0"/>
    </xf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3" fillId="0" borderId="0"/>
    <xf numFmtId="183" fontId="21" fillId="4" borderId="9" applyNumberFormat="0" applyAlignment="0" applyProtection="0"/>
    <xf numFmtId="183" fontId="31" fillId="14" borderId="0" applyNumberFormat="0" applyBorder="0" applyAlignment="0" applyProtection="0"/>
    <xf numFmtId="183" fontId="22" fillId="0" borderId="18" applyNumberFormat="0" applyFill="0" applyAlignment="0" applyProtection="0"/>
    <xf numFmtId="183" fontId="23" fillId="10" borderId="0" applyNumberFormat="0" applyBorder="0" applyAlignment="0" applyProtection="0"/>
    <xf numFmtId="183" fontId="32" fillId="0" borderId="0">
      <alignment vertical="top"/>
    </xf>
    <xf numFmtId="183" fontId="15" fillId="27" borderId="0" applyNumberFormat="0" applyBorder="0" applyAlignment="0" applyProtection="0"/>
    <xf numFmtId="183" fontId="15" fillId="22" borderId="0" applyNumberFormat="0" applyBorder="0" applyAlignment="0" applyProtection="0"/>
    <xf numFmtId="183" fontId="15" fillId="23" borderId="0" applyNumberFormat="0" applyBorder="0" applyAlignment="0" applyProtection="0"/>
    <xf numFmtId="183" fontId="15" fillId="20" borderId="0" applyNumberFormat="0" applyBorder="0" applyAlignment="0" applyProtection="0"/>
    <xf numFmtId="183" fontId="15" fillId="17" borderId="0" applyNumberFormat="0" applyBorder="0" applyAlignment="0" applyProtection="0"/>
    <xf numFmtId="183" fontId="15" fillId="19" borderId="0" applyNumberFormat="0" applyBorder="0" applyAlignment="0" applyProtection="0"/>
    <xf numFmtId="183" fontId="24" fillId="13" borderId="16" applyNumberFormat="0" applyAlignment="0" applyProtection="0"/>
    <xf numFmtId="183" fontId="3" fillId="6" borderId="15" applyNumberFormat="0" applyFont="0" applyAlignment="0" applyProtection="0"/>
    <xf numFmtId="183" fontId="3" fillId="6" borderId="15" applyNumberFormat="0" applyFont="0" applyAlignment="0" applyProtection="0"/>
    <xf numFmtId="183" fontId="44" fillId="0" borderId="19" applyNumberFormat="0" applyFill="0" applyAlignment="0" applyProtection="0"/>
    <xf numFmtId="183" fontId="45" fillId="0" borderId="12" applyNumberFormat="0" applyFill="0" applyAlignment="0" applyProtection="0"/>
    <xf numFmtId="183" fontId="46" fillId="0" borderId="20" applyNumberFormat="0" applyFill="0" applyAlignment="0" applyProtection="0"/>
    <xf numFmtId="183" fontId="46" fillId="0" borderId="0" applyNumberFormat="0" applyFill="0" applyBorder="0" applyAlignment="0" applyProtection="0"/>
    <xf numFmtId="183" fontId="21" fillId="14" borderId="9" applyNumberFormat="0" applyAlignment="0" applyProtection="0"/>
    <xf numFmtId="183" fontId="34" fillId="0" borderId="0"/>
    <xf numFmtId="9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83" fontId="34" fillId="0" borderId="0"/>
    <xf numFmtId="183" fontId="34" fillId="0" borderId="0"/>
    <xf numFmtId="183" fontId="6" fillId="0" borderId="0"/>
    <xf numFmtId="183" fontId="3" fillId="0" borderId="0" applyFont="0" applyFill="0" applyBorder="0" applyAlignment="0" applyProtection="0"/>
  </cellStyleXfs>
  <cellXfs count="173">
    <xf numFmtId="0" fontId="0" fillId="0" borderId="0" xfId="0"/>
    <xf numFmtId="0" fontId="101" fillId="0" borderId="0" xfId="0" applyFont="1"/>
    <xf numFmtId="168" fontId="101" fillId="0" borderId="0" xfId="1" applyNumberFormat="1" applyFont="1" applyFill="1"/>
    <xf numFmtId="43" fontId="101" fillId="0" borderId="0" xfId="1" applyFont="1" applyFill="1"/>
    <xf numFmtId="0" fontId="102" fillId="0" borderId="0" xfId="0" applyFont="1" applyAlignment="1">
      <alignment horizontal="centerContinuous"/>
    </xf>
    <xf numFmtId="0" fontId="101" fillId="0" borderId="0" xfId="0" applyFont="1" applyAlignment="1">
      <alignment horizontal="centerContinuous"/>
    </xf>
    <xf numFmtId="0" fontId="102" fillId="0" borderId="4" xfId="0" applyFont="1" applyBorder="1" applyAlignment="1">
      <alignment horizontal="center"/>
    </xf>
    <xf numFmtId="0" fontId="102" fillId="0" borderId="3" xfId="0" applyFont="1" applyBorder="1" applyAlignment="1">
      <alignment horizontal="center"/>
    </xf>
    <xf numFmtId="0" fontId="102" fillId="0" borderId="0" xfId="0" applyFont="1" applyAlignment="1">
      <alignment horizontal="left"/>
    </xf>
    <xf numFmtId="0" fontId="102" fillId="0" borderId="0" xfId="0" applyFont="1" applyAlignment="1">
      <alignment horizontal="center"/>
    </xf>
    <xf numFmtId="0" fontId="102" fillId="0" borderId="0" xfId="0" applyFont="1"/>
    <xf numFmtId="43" fontId="101" fillId="0" borderId="0" xfId="0" applyNumberFormat="1" applyFont="1"/>
    <xf numFmtId="0" fontId="101" fillId="0" borderId="0" xfId="0" applyFont="1" applyAlignment="1">
      <alignment horizontal="center"/>
    </xf>
    <xf numFmtId="166" fontId="101" fillId="0" borderId="0" xfId="0" applyNumberFormat="1" applyFont="1"/>
    <xf numFmtId="43" fontId="101" fillId="0" borderId="0" xfId="1" applyFont="1"/>
    <xf numFmtId="43" fontId="102" fillId="0" borderId="0" xfId="1" applyFont="1" applyFill="1" applyAlignment="1">
      <alignment horizontal="right"/>
    </xf>
    <xf numFmtId="168" fontId="101" fillId="0" borderId="0" xfId="1" applyNumberFormat="1" applyFont="1" applyFill="1" applyBorder="1" applyAlignment="1">
      <alignment horizontal="right"/>
    </xf>
    <xf numFmtId="43" fontId="101" fillId="0" borderId="0" xfId="1" applyFont="1" applyFill="1" applyBorder="1" applyAlignment="1">
      <alignment horizontal="right"/>
    </xf>
    <xf numFmtId="0" fontId="104" fillId="0" borderId="0" xfId="0" applyFont="1"/>
    <xf numFmtId="0" fontId="101" fillId="0" borderId="4" xfId="0" applyFont="1" applyBorder="1" applyAlignment="1">
      <alignment horizontal="center"/>
    </xf>
    <xf numFmtId="0" fontId="102" fillId="0" borderId="4" xfId="0" applyFont="1" applyBorder="1" applyAlignment="1">
      <alignment horizontal="center" vertical="center"/>
    </xf>
    <xf numFmtId="0" fontId="102" fillId="0" borderId="0" xfId="0" applyFont="1" applyAlignment="1">
      <alignment horizontal="center" vertical="center"/>
    </xf>
    <xf numFmtId="0" fontId="101" fillId="0" borderId="3" xfId="0" applyFont="1" applyBorder="1" applyAlignment="1">
      <alignment horizontal="center"/>
    </xf>
    <xf numFmtId="0" fontId="102" fillId="0" borderId="3" xfId="17" applyFont="1" applyBorder="1" applyAlignment="1">
      <alignment horizontal="center" vertical="center"/>
    </xf>
    <xf numFmtId="0" fontId="102" fillId="0" borderId="3" xfId="0" applyFont="1" applyBorder="1" applyAlignment="1">
      <alignment horizontal="center" vertical="center"/>
    </xf>
    <xf numFmtId="168" fontId="101" fillId="0" borderId="0" xfId="1" applyNumberFormat="1" applyFont="1" applyFill="1" applyBorder="1" applyAlignment="1">
      <alignment horizontal="center"/>
    </xf>
    <xf numFmtId="43" fontId="101" fillId="0" borderId="3" xfId="1" applyFont="1" applyFill="1" applyBorder="1" applyAlignment="1">
      <alignment horizontal="right"/>
    </xf>
    <xf numFmtId="178" fontId="101" fillId="0" borderId="3" xfId="1" applyNumberFormat="1" applyFont="1" applyFill="1" applyBorder="1" applyAlignment="1">
      <alignment horizontal="center"/>
    </xf>
    <xf numFmtId="168" fontId="101" fillId="0" borderId="3" xfId="1" applyNumberFormat="1" applyFont="1" applyFill="1" applyBorder="1" applyAlignment="1">
      <alignment horizontal="right"/>
    </xf>
    <xf numFmtId="178" fontId="101" fillId="0" borderId="0" xfId="1" applyNumberFormat="1" applyFont="1" applyFill="1" applyBorder="1" applyAlignment="1">
      <alignment horizontal="center"/>
    </xf>
    <xf numFmtId="177" fontId="101" fillId="0" borderId="0" xfId="1" applyNumberFormat="1" applyFont="1" applyFill="1" applyBorder="1" applyAlignment="1">
      <alignment horizontal="center"/>
    </xf>
    <xf numFmtId="168" fontId="101" fillId="0" borderId="5" xfId="1" applyNumberFormat="1" applyFont="1" applyFill="1" applyBorder="1" applyAlignment="1">
      <alignment horizontal="center"/>
    </xf>
    <xf numFmtId="43" fontId="101" fillId="0" borderId="0" xfId="1" applyFont="1" applyFill="1" applyBorder="1" applyAlignment="1">
      <alignment horizontal="center"/>
    </xf>
    <xf numFmtId="172" fontId="104" fillId="0" borderId="0" xfId="0" applyNumberFormat="1" applyFont="1" applyAlignment="1">
      <alignment horizontal="center"/>
    </xf>
    <xf numFmtId="166" fontId="104" fillId="0" borderId="0" xfId="0" applyNumberFormat="1" applyFont="1" applyAlignment="1">
      <alignment horizontal="center"/>
    </xf>
    <xf numFmtId="0" fontId="104" fillId="0" borderId="0" xfId="0" applyFont="1" applyAlignment="1">
      <alignment horizontal="center"/>
    </xf>
    <xf numFmtId="166" fontId="101" fillId="0" borderId="0" xfId="0" applyNumberFormat="1" applyFont="1" applyAlignment="1">
      <alignment horizontal="center"/>
    </xf>
    <xf numFmtId="168" fontId="103" fillId="0" borderId="0" xfId="17" applyNumberFormat="1" applyFont="1" applyAlignment="1">
      <alignment horizontal="center"/>
    </xf>
    <xf numFmtId="43" fontId="101" fillId="0" borderId="0" xfId="0" applyNumberFormat="1" applyFont="1" applyAlignment="1">
      <alignment horizontal="center"/>
    </xf>
    <xf numFmtId="0" fontId="101" fillId="0" borderId="0" xfId="0" applyFont="1" applyAlignment="1">
      <alignment horizontal="right" textRotation="180"/>
    </xf>
    <xf numFmtId="43" fontId="101" fillId="0" borderId="0" xfId="1" applyFont="1" applyAlignment="1">
      <alignment horizontal="center"/>
    </xf>
    <xf numFmtId="177" fontId="101" fillId="0" borderId="3" xfId="1" applyNumberFormat="1" applyFont="1" applyFill="1" applyBorder="1" applyAlignment="1">
      <alignment horizontal="center"/>
    </xf>
    <xf numFmtId="168" fontId="101" fillId="0" borderId="5" xfId="1" applyNumberFormat="1" applyFont="1" applyBorder="1" applyAlignment="1">
      <alignment horizontal="center"/>
    </xf>
    <xf numFmtId="166" fontId="101" fillId="0" borderId="0" xfId="1" applyNumberFormat="1" applyFont="1" applyFill="1" applyBorder="1" applyAlignment="1">
      <alignment horizontal="center"/>
    </xf>
    <xf numFmtId="43" fontId="104" fillId="0" borderId="0" xfId="1" applyFont="1" applyFill="1"/>
    <xf numFmtId="0" fontId="105" fillId="0" borderId="0" xfId="0" applyFont="1"/>
    <xf numFmtId="166" fontId="105" fillId="0" borderId="0" xfId="0" applyNumberFormat="1" applyFont="1"/>
    <xf numFmtId="0" fontId="105" fillId="0" borderId="3" xfId="0" applyFont="1" applyBorder="1"/>
    <xf numFmtId="166" fontId="105" fillId="0" borderId="3" xfId="0" applyNumberFormat="1" applyFont="1" applyBorder="1"/>
    <xf numFmtId="166" fontId="106" fillId="0" borderId="3" xfId="0" applyNumberFormat="1" applyFont="1" applyBorder="1"/>
    <xf numFmtId="166" fontId="106" fillId="0" borderId="3" xfId="0" applyNumberFormat="1" applyFont="1" applyBorder="1" applyAlignment="1">
      <alignment horizontal="right"/>
    </xf>
    <xf numFmtId="0" fontId="105" fillId="0" borderId="4" xfId="0" applyFont="1" applyBorder="1"/>
    <xf numFmtId="166" fontId="106" fillId="0" borderId="0" xfId="0" applyNumberFormat="1" applyFont="1" applyAlignment="1">
      <alignment horizontal="centerContinuous"/>
    </xf>
    <xf numFmtId="0" fontId="106" fillId="0" borderId="3" xfId="0" applyFont="1" applyBorder="1" applyAlignment="1">
      <alignment horizontal="center"/>
    </xf>
    <xf numFmtId="166" fontId="105" fillId="0" borderId="0" xfId="1" applyNumberFormat="1" applyFont="1" applyFill="1"/>
    <xf numFmtId="0" fontId="106" fillId="0" borderId="0" xfId="0" applyFont="1"/>
    <xf numFmtId="166" fontId="106" fillId="0" borderId="0" xfId="19" applyNumberFormat="1" applyFont="1" applyAlignment="1">
      <alignment horizontal="center"/>
    </xf>
    <xf numFmtId="177" fontId="105" fillId="0" borderId="0" xfId="1" applyNumberFormat="1" applyFont="1" applyFill="1" applyBorder="1"/>
    <xf numFmtId="43" fontId="105" fillId="0" borderId="0" xfId="1" applyFont="1" applyFill="1"/>
    <xf numFmtId="177" fontId="105" fillId="0" borderId="0" xfId="1" applyNumberFormat="1" applyFont="1" applyFill="1" applyBorder="1" applyAlignment="1">
      <alignment horizontal="right"/>
    </xf>
    <xf numFmtId="166" fontId="105" fillId="0" borderId="0" xfId="1" applyNumberFormat="1" applyFont="1" applyFill="1" applyBorder="1" applyAlignment="1">
      <alignment horizontal="right"/>
    </xf>
    <xf numFmtId="177" fontId="105" fillId="0" borderId="0" xfId="1" applyNumberFormat="1" applyFont="1" applyFill="1"/>
    <xf numFmtId="177" fontId="105" fillId="0" borderId="0" xfId="0" applyNumberFormat="1" applyFont="1"/>
    <xf numFmtId="0" fontId="105" fillId="0" borderId="0" xfId="17" applyFont="1"/>
    <xf numFmtId="177" fontId="105" fillId="0" borderId="4" xfId="1" applyNumberFormat="1" applyFont="1" applyFill="1" applyBorder="1" applyAlignment="1">
      <alignment horizontal="right"/>
    </xf>
    <xf numFmtId="177" fontId="105" fillId="0" borderId="3" xfId="0" applyNumberFormat="1" applyFont="1" applyBorder="1"/>
    <xf numFmtId="177" fontId="105" fillId="0" borderId="3" xfId="1" applyNumberFormat="1" applyFont="1" applyFill="1" applyBorder="1" applyAlignment="1">
      <alignment horizontal="right"/>
    </xf>
    <xf numFmtId="43" fontId="105" fillId="0" borderId="0" xfId="1" applyFont="1" applyFill="1" applyBorder="1"/>
    <xf numFmtId="177" fontId="105" fillId="0" borderId="6" xfId="1" applyNumberFormat="1" applyFont="1" applyFill="1" applyBorder="1" applyAlignment="1">
      <alignment horizontal="right"/>
    </xf>
    <xf numFmtId="43" fontId="105" fillId="0" borderId="3" xfId="1" applyFont="1" applyFill="1" applyBorder="1"/>
    <xf numFmtId="166" fontId="105" fillId="0" borderId="3" xfId="1" applyNumberFormat="1" applyFont="1" applyFill="1" applyBorder="1"/>
    <xf numFmtId="43" fontId="105" fillId="0" borderId="4" xfId="1" applyFont="1" applyFill="1" applyBorder="1"/>
    <xf numFmtId="166" fontId="106" fillId="0" borderId="0" xfId="1" applyNumberFormat="1" applyFont="1" applyFill="1" applyAlignment="1">
      <alignment horizontal="centerContinuous"/>
    </xf>
    <xf numFmtId="43" fontId="106" fillId="0" borderId="3" xfId="1" applyFont="1" applyFill="1" applyBorder="1" applyAlignment="1">
      <alignment horizontal="center"/>
    </xf>
    <xf numFmtId="43" fontId="106" fillId="0" borderId="0" xfId="1" applyFont="1" applyFill="1"/>
    <xf numFmtId="177" fontId="105" fillId="0" borderId="6" xfId="1" applyNumberFormat="1" applyFont="1" applyFill="1" applyBorder="1"/>
    <xf numFmtId="43" fontId="105" fillId="0" borderId="0" xfId="1" quotePrefix="1" applyFont="1" applyFill="1" applyBorder="1" applyAlignment="1">
      <alignment horizontal="center"/>
    </xf>
    <xf numFmtId="177" fontId="105" fillId="0" borderId="5" xfId="1" applyNumberFormat="1" applyFont="1" applyFill="1" applyBorder="1"/>
    <xf numFmtId="177" fontId="105" fillId="0" borderId="5" xfId="1" applyNumberFormat="1" applyFont="1" applyFill="1" applyBorder="1" applyAlignment="1">
      <alignment horizontal="right"/>
    </xf>
    <xf numFmtId="0" fontId="109" fillId="0" borderId="0" xfId="17" applyFont="1"/>
    <xf numFmtId="168" fontId="105" fillId="0" borderId="0" xfId="1" applyNumberFormat="1" applyFont="1" applyFill="1"/>
    <xf numFmtId="168" fontId="107" fillId="0" borderId="0" xfId="1" applyNumberFormat="1" applyFont="1" applyFill="1"/>
    <xf numFmtId="168" fontId="105" fillId="0" borderId="0" xfId="1" quotePrefix="1" applyNumberFormat="1" applyFont="1" applyFill="1"/>
    <xf numFmtId="43" fontId="105" fillId="0" borderId="0" xfId="1" quotePrefix="1" applyFont="1" applyFill="1"/>
    <xf numFmtId="0" fontId="110" fillId="0" borderId="0" xfId="0" applyFont="1"/>
    <xf numFmtId="0" fontId="110" fillId="0" borderId="0" xfId="0" applyFont="1" applyAlignment="1">
      <alignment horizontal="center"/>
    </xf>
    <xf numFmtId="177" fontId="110" fillId="0" borderId="7" xfId="1" applyNumberFormat="1" applyFont="1" applyFill="1" applyBorder="1"/>
    <xf numFmtId="177" fontId="110" fillId="0" borderId="0" xfId="1" applyNumberFormat="1" applyFont="1" applyFill="1"/>
    <xf numFmtId="168" fontId="110" fillId="0" borderId="0" xfId="1" applyNumberFormat="1" applyFont="1" applyFill="1"/>
    <xf numFmtId="43" fontId="110" fillId="0" borderId="0" xfId="1" applyFont="1" applyFill="1"/>
    <xf numFmtId="0" fontId="111" fillId="0" borderId="0" xfId="0" applyFont="1" applyAlignment="1">
      <alignment horizontal="center"/>
    </xf>
    <xf numFmtId="0" fontId="111" fillId="0" borderId="3" xfId="0" applyFont="1" applyBorder="1" applyAlignment="1">
      <alignment horizontal="right"/>
    </xf>
    <xf numFmtId="0" fontId="110" fillId="0" borderId="4" xfId="0" applyFont="1" applyBorder="1"/>
    <xf numFmtId="0" fontId="111" fillId="0" borderId="4" xfId="0" applyFont="1" applyBorder="1" applyAlignment="1">
      <alignment horizontal="center"/>
    </xf>
    <xf numFmtId="0" fontId="110" fillId="0" borderId="3" xfId="0" applyFont="1" applyBorder="1"/>
    <xf numFmtId="0" fontId="111" fillId="0" borderId="3" xfId="0" applyFont="1" applyBorder="1" applyAlignment="1">
      <alignment horizontal="center"/>
    </xf>
    <xf numFmtId="15" fontId="111" fillId="0" borderId="3" xfId="0" quotePrefix="1" applyNumberFormat="1" applyFont="1" applyBorder="1" applyAlignment="1">
      <alignment horizontal="centerContinuous"/>
    </xf>
    <xf numFmtId="0" fontId="111" fillId="0" borderId="3" xfId="0" applyFont="1" applyBorder="1" applyAlignment="1">
      <alignment horizontal="centerContinuous"/>
    </xf>
    <xf numFmtId="0" fontId="111" fillId="0" borderId="0" xfId="0" applyFont="1" applyAlignment="1">
      <alignment horizontal="left"/>
    </xf>
    <xf numFmtId="177" fontId="111" fillId="0" borderId="0" xfId="0" applyNumberFormat="1" applyFont="1" applyAlignment="1">
      <alignment horizontal="center"/>
    </xf>
    <xf numFmtId="168" fontId="110" fillId="0" borderId="0" xfId="0" applyNumberFormat="1" applyFont="1"/>
    <xf numFmtId="0" fontId="111" fillId="0" borderId="0" xfId="0" applyFont="1"/>
    <xf numFmtId="1" fontId="111" fillId="0" borderId="0" xfId="19" applyNumberFormat="1" applyFont="1" applyAlignment="1">
      <alignment horizontal="center"/>
    </xf>
    <xf numFmtId="177" fontId="111" fillId="0" borderId="0" xfId="19" applyNumberFormat="1" applyFont="1" applyAlignment="1">
      <alignment horizontal="center"/>
    </xf>
    <xf numFmtId="43" fontId="110" fillId="0" borderId="0" xfId="0" applyNumberFormat="1" applyFont="1"/>
    <xf numFmtId="168" fontId="110" fillId="0" borderId="6" xfId="1" applyNumberFormat="1" applyFont="1" applyFill="1" applyBorder="1"/>
    <xf numFmtId="177" fontId="110" fillId="0" borderId="6" xfId="1" applyNumberFormat="1" applyFont="1" applyFill="1" applyBorder="1"/>
    <xf numFmtId="168" fontId="110" fillId="0" borderId="0" xfId="1" applyNumberFormat="1" applyFont="1" applyFill="1" applyBorder="1"/>
    <xf numFmtId="43" fontId="110" fillId="0" borderId="0" xfId="1" applyFont="1" applyFill="1" applyBorder="1"/>
    <xf numFmtId="166" fontId="110" fillId="0" borderId="0" xfId="1" applyNumberFormat="1" applyFont="1" applyFill="1"/>
    <xf numFmtId="168" fontId="110" fillId="0" borderId="5" xfId="1" applyNumberFormat="1" applyFont="1" applyFill="1" applyBorder="1"/>
    <xf numFmtId="177" fontId="110" fillId="0" borderId="5" xfId="1" applyNumberFormat="1" applyFont="1" applyFill="1" applyBorder="1"/>
    <xf numFmtId="166" fontId="110" fillId="0" borderId="0" xfId="1" applyNumberFormat="1" applyFont="1" applyFill="1" applyBorder="1"/>
    <xf numFmtId="166" fontId="112" fillId="0" borderId="0" xfId="1" applyNumberFormat="1" applyFont="1" applyFill="1" applyBorder="1"/>
    <xf numFmtId="0" fontId="111" fillId="0" borderId="0" xfId="0" applyFont="1" applyAlignment="1">
      <alignment horizontal="centerContinuous"/>
    </xf>
    <xf numFmtId="0" fontId="110" fillId="0" borderId="0" xfId="0" applyFont="1" applyAlignment="1">
      <alignment horizontal="centerContinuous"/>
    </xf>
    <xf numFmtId="177" fontId="110" fillId="0" borderId="0" xfId="0" applyNumberFormat="1" applyFont="1"/>
    <xf numFmtId="177" fontId="110" fillId="0" borderId="0" xfId="1" applyNumberFormat="1" applyFont="1" applyFill="1" applyBorder="1"/>
    <xf numFmtId="43" fontId="112" fillId="0" borderId="0" xfId="1" applyFont="1" applyFill="1" applyBorder="1"/>
    <xf numFmtId="0" fontId="112" fillId="0" borderId="0" xfId="0" applyFont="1"/>
    <xf numFmtId="177" fontId="110" fillId="0" borderId="8" xfId="1" applyNumberFormat="1" applyFont="1" applyFill="1" applyBorder="1"/>
    <xf numFmtId="166" fontId="110" fillId="0" borderId="0" xfId="0" applyNumberFormat="1" applyFont="1"/>
    <xf numFmtId="168" fontId="110" fillId="0" borderId="3" xfId="1" applyNumberFormat="1" applyFont="1" applyFill="1" applyBorder="1"/>
    <xf numFmtId="168" fontId="113" fillId="0" borderId="0" xfId="1" applyNumberFormat="1" applyFont="1" applyFill="1"/>
    <xf numFmtId="3" fontId="110" fillId="0" borderId="0" xfId="0" applyNumberFormat="1" applyFont="1"/>
    <xf numFmtId="39" fontId="110" fillId="0" borderId="0" xfId="0" applyNumberFormat="1" applyFont="1"/>
    <xf numFmtId="43" fontId="111" fillId="0" borderId="0" xfId="0" applyNumberFormat="1" applyFont="1"/>
    <xf numFmtId="171" fontId="110" fillId="0" borderId="0" xfId="0" applyNumberFormat="1" applyFont="1"/>
    <xf numFmtId="43" fontId="110" fillId="0" borderId="0" xfId="1" applyFont="1"/>
    <xf numFmtId="43" fontId="110" fillId="0" borderId="0" xfId="1" applyFont="1" applyFill="1" applyAlignment="1">
      <alignment horizontal="centerContinuous"/>
    </xf>
    <xf numFmtId="43" fontId="111" fillId="0" borderId="0" xfId="1" applyFont="1" applyFill="1" applyAlignment="1">
      <alignment horizontal="right"/>
    </xf>
    <xf numFmtId="0" fontId="111" fillId="0" borderId="4" xfId="0" applyFont="1" applyBorder="1"/>
    <xf numFmtId="0" fontId="111" fillId="0" borderId="4" xfId="0" applyFont="1" applyBorder="1" applyAlignment="1">
      <alignment horizontal="centerContinuous"/>
    </xf>
    <xf numFmtId="43" fontId="111" fillId="0" borderId="0" xfId="1" applyFont="1"/>
    <xf numFmtId="0" fontId="111" fillId="0" borderId="3" xfId="0" applyFont="1" applyBorder="1"/>
    <xf numFmtId="168" fontId="110" fillId="0" borderId="0" xfId="1" applyNumberFormat="1" applyFont="1" applyFill="1" applyBorder="1" applyAlignment="1">
      <alignment horizontal="right"/>
    </xf>
    <xf numFmtId="177" fontId="110" fillId="0" borderId="0" xfId="1" applyNumberFormat="1" applyFont="1" applyFill="1" applyBorder="1" applyAlignment="1">
      <alignment horizontal="right"/>
    </xf>
    <xf numFmtId="169" fontId="110" fillId="0" borderId="3" xfId="0" applyNumberFormat="1" applyFont="1" applyBorder="1"/>
    <xf numFmtId="177" fontId="110" fillId="0" borderId="3" xfId="1" applyNumberFormat="1" applyFont="1" applyFill="1" applyBorder="1" applyAlignment="1">
      <alignment horizontal="right"/>
    </xf>
    <xf numFmtId="177" fontId="110" fillId="0" borderId="0" xfId="1" applyNumberFormat="1" applyFont="1" applyFill="1" applyAlignment="1">
      <alignment horizontal="right"/>
    </xf>
    <xf numFmtId="169" fontId="110" fillId="0" borderId="0" xfId="0" applyNumberFormat="1" applyFont="1"/>
    <xf numFmtId="39" fontId="110" fillId="0" borderId="0" xfId="0" applyNumberFormat="1" applyFont="1" applyAlignment="1">
      <alignment horizontal="center"/>
    </xf>
    <xf numFmtId="0" fontId="110" fillId="0" borderId="0" xfId="0" applyFont="1" applyAlignment="1">
      <alignment horizontal="left"/>
    </xf>
    <xf numFmtId="169" fontId="110" fillId="0" borderId="3" xfId="1" applyNumberFormat="1" applyFont="1" applyFill="1" applyBorder="1"/>
    <xf numFmtId="43" fontId="110" fillId="0" borderId="0" xfId="1" applyFont="1" applyFill="1" applyBorder="1" applyAlignment="1">
      <alignment horizontal="right"/>
    </xf>
    <xf numFmtId="177" fontId="110" fillId="0" borderId="0" xfId="0" applyNumberFormat="1" applyFont="1" applyAlignment="1">
      <alignment horizontal="center"/>
    </xf>
    <xf numFmtId="177" fontId="110" fillId="0" borderId="5" xfId="0" applyNumberFormat="1" applyFont="1" applyBorder="1"/>
    <xf numFmtId="177" fontId="112" fillId="0" borderId="0" xfId="1" applyNumberFormat="1" applyFont="1" applyFill="1" applyBorder="1"/>
    <xf numFmtId="43" fontId="110" fillId="0" borderId="4" xfId="1" applyFont="1" applyFill="1" applyBorder="1"/>
    <xf numFmtId="170" fontId="110" fillId="0" borderId="0" xfId="0" applyNumberFormat="1" applyFont="1"/>
    <xf numFmtId="0" fontId="114" fillId="0" borderId="0" xfId="0" applyFont="1"/>
    <xf numFmtId="166" fontId="114" fillId="0" borderId="0" xfId="1" applyNumberFormat="1" applyFont="1" applyFill="1" applyBorder="1"/>
    <xf numFmtId="43" fontId="114" fillId="0" borderId="0" xfId="1" applyFont="1"/>
    <xf numFmtId="168" fontId="101" fillId="0" borderId="0" xfId="0" applyNumberFormat="1" applyFont="1" applyAlignment="1">
      <alignment horizontal="center"/>
    </xf>
    <xf numFmtId="177" fontId="105" fillId="0" borderId="0" xfId="1" applyNumberFormat="1" applyFont="1" applyFill="1" applyBorder="1" applyAlignment="1">
      <alignment horizontal="center"/>
    </xf>
    <xf numFmtId="168" fontId="110" fillId="0" borderId="0" xfId="1" applyNumberFormat="1" applyFont="1"/>
    <xf numFmtId="168" fontId="104" fillId="0" borderId="0" xfId="0" applyNumberFormat="1" applyFont="1" applyAlignment="1">
      <alignment horizontal="center"/>
    </xf>
    <xf numFmtId="178" fontId="101" fillId="0" borderId="0" xfId="0" applyNumberFormat="1" applyFont="1" applyAlignment="1">
      <alignment horizontal="center"/>
    </xf>
    <xf numFmtId="0" fontId="105" fillId="0" borderId="0" xfId="17" quotePrefix="1" applyFont="1"/>
    <xf numFmtId="177" fontId="108" fillId="0" borderId="0" xfId="0" applyNumberFormat="1" applyFont="1"/>
    <xf numFmtId="168" fontId="110" fillId="0" borderId="0" xfId="1" applyNumberFormat="1" applyFont="1" applyFill="1" applyAlignment="1">
      <alignment horizontal="right"/>
    </xf>
    <xf numFmtId="177" fontId="101" fillId="0" borderId="3" xfId="1" applyNumberFormat="1" applyFont="1" applyFill="1" applyBorder="1" applyAlignment="1">
      <alignment horizontal="right"/>
    </xf>
    <xf numFmtId="169" fontId="110" fillId="0" borderId="0" xfId="1" applyNumberFormat="1" applyFont="1" applyFill="1" applyBorder="1"/>
    <xf numFmtId="168" fontId="113" fillId="0" borderId="0" xfId="1" applyNumberFormat="1" applyFont="1" applyFill="1" applyBorder="1"/>
    <xf numFmtId="0" fontId="111" fillId="0" borderId="0" xfId="0" applyFont="1" applyAlignment="1">
      <alignment horizontal="center"/>
    </xf>
    <xf numFmtId="0" fontId="111" fillId="0" borderId="4" xfId="0" applyFont="1" applyBorder="1" applyAlignment="1">
      <alignment horizontal="center"/>
    </xf>
    <xf numFmtId="0" fontId="102" fillId="0" borderId="0" xfId="0" applyFont="1" applyAlignment="1">
      <alignment horizontal="center"/>
    </xf>
    <xf numFmtId="0" fontId="102" fillId="0" borderId="6" xfId="0" applyFont="1" applyBorder="1" applyAlignment="1">
      <alignment horizontal="center"/>
    </xf>
    <xf numFmtId="0" fontId="102" fillId="0" borderId="3" xfId="0" applyFont="1" applyBorder="1" applyAlignment="1">
      <alignment horizontal="right"/>
    </xf>
    <xf numFmtId="43" fontId="106" fillId="0" borderId="0" xfId="1" applyFont="1" applyFill="1" applyAlignment="1">
      <alignment horizontal="center"/>
    </xf>
    <xf numFmtId="166" fontId="106" fillId="0" borderId="4" xfId="1" applyNumberFormat="1" applyFont="1" applyFill="1" applyBorder="1" applyAlignment="1">
      <alignment horizontal="center"/>
    </xf>
    <xf numFmtId="0" fontId="106" fillId="0" borderId="0" xfId="0" applyFont="1" applyAlignment="1">
      <alignment horizontal="center"/>
    </xf>
    <xf numFmtId="166" fontId="106" fillId="0" borderId="4" xfId="0" applyNumberFormat="1" applyFont="1" applyBorder="1" applyAlignment="1">
      <alignment horizontal="center"/>
    </xf>
  </cellXfs>
  <cellStyles count="2352">
    <cellStyle name="?????????????????" xfId="24" xr:uid="{00000000-0005-0000-0000-000000000000}"/>
    <cellStyle name="????????????????? [0]_MOGAS97" xfId="527" xr:uid="{00000000-0005-0000-0000-000001000000}"/>
    <cellStyle name="????????????????? 2" xfId="1954" xr:uid="{00000000-0005-0000-0000-000002000000}"/>
    <cellStyle name="????????????????? 3" xfId="2301" xr:uid="{00000000-0005-0000-0000-000003000000}"/>
    <cellStyle name="????????????????? 4" xfId="526" xr:uid="{00000000-0005-0000-0000-000004000000}"/>
    <cellStyle name="??????????????????? [0]_MOGAS97" xfId="528" xr:uid="{00000000-0005-0000-0000-000005000000}"/>
    <cellStyle name="???????????????????????" xfId="25" xr:uid="{00000000-0005-0000-0000-000006000000}"/>
    <cellStyle name="??????????????????????? 2" xfId="1955" xr:uid="{00000000-0005-0000-0000-000007000000}"/>
    <cellStyle name="??????????????????????? 3" xfId="529" xr:uid="{00000000-0005-0000-0000-000008000000}"/>
    <cellStyle name="???????????????????_MOGAS97" xfId="530" xr:uid="{00000000-0005-0000-0000-000009000000}"/>
    <cellStyle name="?????????????????_Aging AP" xfId="531" xr:uid="{00000000-0005-0000-0000-00000A000000}"/>
    <cellStyle name="????_C2+C3+POLY" xfId="532" xr:uid="{00000000-0005-0000-0000-00000B000000}"/>
    <cellStyle name="??_VERA" xfId="533" xr:uid="{00000000-0005-0000-0000-00000C000000}"/>
    <cellStyle name="_WP-AUDIT_Q2'52_Pat" xfId="534" xr:uid="{00000000-0005-0000-0000-00000D000000}"/>
    <cellStyle name="_WP-AUDIT_Q2'52_Pat_ANA PAT Q4'52" xfId="535" xr:uid="{00000000-0005-0000-0000-00000E000000}"/>
    <cellStyle name="_WP-AUDIT_Q2'52_Pat_WP C Q4'52" xfId="536" xr:uid="{00000000-0005-0000-0000-00000F000000}"/>
    <cellStyle name="_รายละเอียดลูกหนี้จากการส่งสินค้า พี่ตุ๊" xfId="537" xr:uid="{00000000-0005-0000-0000-000010000000}"/>
    <cellStyle name="0,0_x000d__x000a_NA_x000d__x000a_" xfId="538" xr:uid="{00000000-0005-0000-0000-000011000000}"/>
    <cellStyle name="20% - Accent1" xfId="26" xr:uid="{00000000-0005-0000-0000-000012000000}"/>
    <cellStyle name="20% - Accent1 10" xfId="539" xr:uid="{00000000-0005-0000-0000-000013000000}"/>
    <cellStyle name="20% - Accent1 11" xfId="540" xr:uid="{00000000-0005-0000-0000-000014000000}"/>
    <cellStyle name="20% - Accent1 12" xfId="541" xr:uid="{00000000-0005-0000-0000-000015000000}"/>
    <cellStyle name="20% - Accent1 13" xfId="542" xr:uid="{00000000-0005-0000-0000-000016000000}"/>
    <cellStyle name="20% - Accent1 14" xfId="1956" xr:uid="{00000000-0005-0000-0000-000017000000}"/>
    <cellStyle name="20% - Accent1 2" xfId="27" xr:uid="{00000000-0005-0000-0000-000018000000}"/>
    <cellStyle name="20% - Accent1 2 2" xfId="544" xr:uid="{00000000-0005-0000-0000-000019000000}"/>
    <cellStyle name="20% - Accent1 2 3" xfId="1957" xr:uid="{00000000-0005-0000-0000-00001A000000}"/>
    <cellStyle name="20% - Accent1 2 4" xfId="543" xr:uid="{00000000-0005-0000-0000-00001B000000}"/>
    <cellStyle name="20% - Accent1 2_2149000-Q1'10" xfId="545" xr:uid="{00000000-0005-0000-0000-00001C000000}"/>
    <cellStyle name="20% - Accent1 3" xfId="546" xr:uid="{00000000-0005-0000-0000-00001D000000}"/>
    <cellStyle name="20% - Accent1 4" xfId="547" xr:uid="{00000000-0005-0000-0000-00001E000000}"/>
    <cellStyle name="20% - Accent1 5" xfId="548" xr:uid="{00000000-0005-0000-0000-00001F000000}"/>
    <cellStyle name="20% - Accent1 6" xfId="549" xr:uid="{00000000-0005-0000-0000-000020000000}"/>
    <cellStyle name="20% - Accent1 7" xfId="550" xr:uid="{00000000-0005-0000-0000-000021000000}"/>
    <cellStyle name="20% - Accent1 8" xfId="551" xr:uid="{00000000-0005-0000-0000-000022000000}"/>
    <cellStyle name="20% - Accent1 9" xfId="552" xr:uid="{00000000-0005-0000-0000-000023000000}"/>
    <cellStyle name="20% - Accent2" xfId="28" xr:uid="{00000000-0005-0000-0000-000024000000}"/>
    <cellStyle name="20% - Accent2 10" xfId="553" xr:uid="{00000000-0005-0000-0000-000025000000}"/>
    <cellStyle name="20% - Accent2 11" xfId="554" xr:uid="{00000000-0005-0000-0000-000026000000}"/>
    <cellStyle name="20% - Accent2 12" xfId="555" xr:uid="{00000000-0005-0000-0000-000027000000}"/>
    <cellStyle name="20% - Accent2 13" xfId="556" xr:uid="{00000000-0005-0000-0000-000028000000}"/>
    <cellStyle name="20% - Accent2 14" xfId="1958" xr:uid="{00000000-0005-0000-0000-000029000000}"/>
    <cellStyle name="20% - Accent2 2" xfId="29" xr:uid="{00000000-0005-0000-0000-00002A000000}"/>
    <cellStyle name="20% - Accent2 2 2" xfId="558" xr:uid="{00000000-0005-0000-0000-00002B000000}"/>
    <cellStyle name="20% - Accent2 2 3" xfId="1959" xr:uid="{00000000-0005-0000-0000-00002C000000}"/>
    <cellStyle name="20% - Accent2 2 4" xfId="557" xr:uid="{00000000-0005-0000-0000-00002D000000}"/>
    <cellStyle name="20% - Accent2 2_2149000-Q1'10" xfId="559" xr:uid="{00000000-0005-0000-0000-00002E000000}"/>
    <cellStyle name="20% - Accent2 3" xfId="560" xr:uid="{00000000-0005-0000-0000-00002F000000}"/>
    <cellStyle name="20% - Accent2 4" xfId="561" xr:uid="{00000000-0005-0000-0000-000030000000}"/>
    <cellStyle name="20% - Accent2 5" xfId="562" xr:uid="{00000000-0005-0000-0000-000031000000}"/>
    <cellStyle name="20% - Accent2 6" xfId="563" xr:uid="{00000000-0005-0000-0000-000032000000}"/>
    <cellStyle name="20% - Accent2 7" xfId="564" xr:uid="{00000000-0005-0000-0000-000033000000}"/>
    <cellStyle name="20% - Accent2 8" xfId="565" xr:uid="{00000000-0005-0000-0000-000034000000}"/>
    <cellStyle name="20% - Accent2 9" xfId="566" xr:uid="{00000000-0005-0000-0000-000035000000}"/>
    <cellStyle name="20% - Accent3" xfId="30" xr:uid="{00000000-0005-0000-0000-000036000000}"/>
    <cellStyle name="20% - Accent3 10" xfId="567" xr:uid="{00000000-0005-0000-0000-000037000000}"/>
    <cellStyle name="20% - Accent3 11" xfId="568" xr:uid="{00000000-0005-0000-0000-000038000000}"/>
    <cellStyle name="20% - Accent3 12" xfId="569" xr:uid="{00000000-0005-0000-0000-000039000000}"/>
    <cellStyle name="20% - Accent3 13" xfId="570" xr:uid="{00000000-0005-0000-0000-00003A000000}"/>
    <cellStyle name="20% - Accent3 14" xfId="1960" xr:uid="{00000000-0005-0000-0000-00003B000000}"/>
    <cellStyle name="20% - Accent3 2" xfId="31" xr:uid="{00000000-0005-0000-0000-00003C000000}"/>
    <cellStyle name="20% - Accent3 2 2" xfId="572" xr:uid="{00000000-0005-0000-0000-00003D000000}"/>
    <cellStyle name="20% - Accent3 2 3" xfId="1961" xr:uid="{00000000-0005-0000-0000-00003E000000}"/>
    <cellStyle name="20% - Accent3 2 4" xfId="571" xr:uid="{00000000-0005-0000-0000-00003F000000}"/>
    <cellStyle name="20% - Accent3 2_2149000-Q1'10" xfId="573" xr:uid="{00000000-0005-0000-0000-000040000000}"/>
    <cellStyle name="20% - Accent3 3" xfId="574" xr:uid="{00000000-0005-0000-0000-000041000000}"/>
    <cellStyle name="20% - Accent3 4" xfId="575" xr:uid="{00000000-0005-0000-0000-000042000000}"/>
    <cellStyle name="20% - Accent3 5" xfId="576" xr:uid="{00000000-0005-0000-0000-000043000000}"/>
    <cellStyle name="20% - Accent3 6" xfId="577" xr:uid="{00000000-0005-0000-0000-000044000000}"/>
    <cellStyle name="20% - Accent3 7" xfId="578" xr:uid="{00000000-0005-0000-0000-000045000000}"/>
    <cellStyle name="20% - Accent3 8" xfId="579" xr:uid="{00000000-0005-0000-0000-000046000000}"/>
    <cellStyle name="20% - Accent3 9" xfId="580" xr:uid="{00000000-0005-0000-0000-000047000000}"/>
    <cellStyle name="20% - Accent4" xfId="32" xr:uid="{00000000-0005-0000-0000-000048000000}"/>
    <cellStyle name="20% - Accent4 10" xfId="581" xr:uid="{00000000-0005-0000-0000-000049000000}"/>
    <cellStyle name="20% - Accent4 11" xfId="582" xr:uid="{00000000-0005-0000-0000-00004A000000}"/>
    <cellStyle name="20% - Accent4 12" xfId="583" xr:uid="{00000000-0005-0000-0000-00004B000000}"/>
    <cellStyle name="20% - Accent4 13" xfId="584" xr:uid="{00000000-0005-0000-0000-00004C000000}"/>
    <cellStyle name="20% - Accent4 14" xfId="1962" xr:uid="{00000000-0005-0000-0000-00004D000000}"/>
    <cellStyle name="20% - Accent4 2" xfId="33" xr:uid="{00000000-0005-0000-0000-00004E000000}"/>
    <cellStyle name="20% - Accent4 2 2" xfId="586" xr:uid="{00000000-0005-0000-0000-00004F000000}"/>
    <cellStyle name="20% - Accent4 2 3" xfId="1963" xr:uid="{00000000-0005-0000-0000-000050000000}"/>
    <cellStyle name="20% - Accent4 2 4" xfId="585" xr:uid="{00000000-0005-0000-0000-000051000000}"/>
    <cellStyle name="20% - Accent4 2_2149000-Q1'10" xfId="587" xr:uid="{00000000-0005-0000-0000-000052000000}"/>
    <cellStyle name="20% - Accent4 3" xfId="588" xr:uid="{00000000-0005-0000-0000-000053000000}"/>
    <cellStyle name="20% - Accent4 4" xfId="589" xr:uid="{00000000-0005-0000-0000-000054000000}"/>
    <cellStyle name="20% - Accent4 5" xfId="590" xr:uid="{00000000-0005-0000-0000-000055000000}"/>
    <cellStyle name="20% - Accent4 6" xfId="591" xr:uid="{00000000-0005-0000-0000-000056000000}"/>
    <cellStyle name="20% - Accent4 7" xfId="592" xr:uid="{00000000-0005-0000-0000-000057000000}"/>
    <cellStyle name="20% - Accent4 8" xfId="593" xr:uid="{00000000-0005-0000-0000-000058000000}"/>
    <cellStyle name="20% - Accent4 9" xfId="594" xr:uid="{00000000-0005-0000-0000-000059000000}"/>
    <cellStyle name="20% - Accent5" xfId="34" xr:uid="{00000000-0005-0000-0000-00005A000000}"/>
    <cellStyle name="20% - Accent5 2" xfId="35" xr:uid="{00000000-0005-0000-0000-00005B000000}"/>
    <cellStyle name="20% - Accent5 2 2" xfId="1965" xr:uid="{00000000-0005-0000-0000-00005C000000}"/>
    <cellStyle name="20% - Accent5 2 3" xfId="595" xr:uid="{00000000-0005-0000-0000-00005D000000}"/>
    <cellStyle name="20% - Accent5 3" xfId="596" xr:uid="{00000000-0005-0000-0000-00005E000000}"/>
    <cellStyle name="20% - Accent5 4" xfId="1964" xr:uid="{00000000-0005-0000-0000-00005F000000}"/>
    <cellStyle name="20% - Accent6" xfId="36" xr:uid="{00000000-0005-0000-0000-000060000000}"/>
    <cellStyle name="20% - Accent6 10" xfId="597" xr:uid="{00000000-0005-0000-0000-000061000000}"/>
    <cellStyle name="20% - Accent6 11" xfId="598" xr:uid="{00000000-0005-0000-0000-000062000000}"/>
    <cellStyle name="20% - Accent6 12" xfId="599" xr:uid="{00000000-0005-0000-0000-000063000000}"/>
    <cellStyle name="20% - Accent6 13" xfId="600" xr:uid="{00000000-0005-0000-0000-000064000000}"/>
    <cellStyle name="20% - Accent6 14" xfId="1966" xr:uid="{00000000-0005-0000-0000-000065000000}"/>
    <cellStyle name="20% - Accent6 2" xfId="37" xr:uid="{00000000-0005-0000-0000-000066000000}"/>
    <cellStyle name="20% - Accent6 2 2" xfId="602" xr:uid="{00000000-0005-0000-0000-000067000000}"/>
    <cellStyle name="20% - Accent6 2 3" xfId="1967" xr:uid="{00000000-0005-0000-0000-000068000000}"/>
    <cellStyle name="20% - Accent6 2 4" xfId="601" xr:uid="{00000000-0005-0000-0000-000069000000}"/>
    <cellStyle name="20% - Accent6 2_2149000-Q1'10" xfId="603" xr:uid="{00000000-0005-0000-0000-00006A000000}"/>
    <cellStyle name="20% - Accent6 3" xfId="604" xr:uid="{00000000-0005-0000-0000-00006B000000}"/>
    <cellStyle name="20% - Accent6 4" xfId="605" xr:uid="{00000000-0005-0000-0000-00006C000000}"/>
    <cellStyle name="20% - Accent6 5" xfId="606" xr:uid="{00000000-0005-0000-0000-00006D000000}"/>
    <cellStyle name="20% - Accent6 6" xfId="607" xr:uid="{00000000-0005-0000-0000-00006E000000}"/>
    <cellStyle name="20% - Accent6 7" xfId="608" xr:uid="{00000000-0005-0000-0000-00006F000000}"/>
    <cellStyle name="20% - Accent6 8" xfId="609" xr:uid="{00000000-0005-0000-0000-000070000000}"/>
    <cellStyle name="20% - Accent6 9" xfId="610" xr:uid="{00000000-0005-0000-0000-000071000000}"/>
    <cellStyle name="20% - ส่วนที่ถูกเน้น1 2" xfId="38" xr:uid="{00000000-0005-0000-0000-000072000000}"/>
    <cellStyle name="20% - ส่วนที่ถูกเน้น1 2 2" xfId="1968" xr:uid="{00000000-0005-0000-0000-000073000000}"/>
    <cellStyle name="20% - ส่วนที่ถูกเน้น1 2 3" xfId="611" xr:uid="{00000000-0005-0000-0000-000074000000}"/>
    <cellStyle name="20% - ส่วนที่ถูกเน้น1 3" xfId="612" xr:uid="{00000000-0005-0000-0000-000075000000}"/>
    <cellStyle name="20% - ส่วนที่ถูกเน้น2 2" xfId="39" xr:uid="{00000000-0005-0000-0000-000076000000}"/>
    <cellStyle name="20% - ส่วนที่ถูกเน้น2 2 2" xfId="1969" xr:uid="{00000000-0005-0000-0000-000077000000}"/>
    <cellStyle name="20% - ส่วนที่ถูกเน้น2 2 3" xfId="613" xr:uid="{00000000-0005-0000-0000-000078000000}"/>
    <cellStyle name="20% - ส่วนที่ถูกเน้น2 3" xfId="614" xr:uid="{00000000-0005-0000-0000-000079000000}"/>
    <cellStyle name="20% - ส่วนที่ถูกเน้น3 2" xfId="40" xr:uid="{00000000-0005-0000-0000-00007A000000}"/>
    <cellStyle name="20% - ส่วนที่ถูกเน้น3 2 2" xfId="1970" xr:uid="{00000000-0005-0000-0000-00007B000000}"/>
    <cellStyle name="20% - ส่วนที่ถูกเน้น3 2 3" xfId="615" xr:uid="{00000000-0005-0000-0000-00007C000000}"/>
    <cellStyle name="20% - ส่วนที่ถูกเน้น3 3" xfId="616" xr:uid="{00000000-0005-0000-0000-00007D000000}"/>
    <cellStyle name="20% - ส่วนที่ถูกเน้น4 2" xfId="41" xr:uid="{00000000-0005-0000-0000-00007E000000}"/>
    <cellStyle name="20% - ส่วนที่ถูกเน้น4 2 2" xfId="1971" xr:uid="{00000000-0005-0000-0000-00007F000000}"/>
    <cellStyle name="20% - ส่วนที่ถูกเน้น4 2 3" xfId="617" xr:uid="{00000000-0005-0000-0000-000080000000}"/>
    <cellStyle name="20% - ส่วนที่ถูกเน้น4 3" xfId="618" xr:uid="{00000000-0005-0000-0000-000081000000}"/>
    <cellStyle name="20% - ส่วนที่ถูกเน้น5 2" xfId="42" xr:uid="{00000000-0005-0000-0000-000082000000}"/>
    <cellStyle name="20% - ส่วนที่ถูกเน้น5 2 2" xfId="1972" xr:uid="{00000000-0005-0000-0000-000083000000}"/>
    <cellStyle name="20% - ส่วนที่ถูกเน้น5 2 3" xfId="619" xr:uid="{00000000-0005-0000-0000-000084000000}"/>
    <cellStyle name="20% - ส่วนที่ถูกเน้น5 3" xfId="620" xr:uid="{00000000-0005-0000-0000-000085000000}"/>
    <cellStyle name="20% - ส่วนที่ถูกเน้น6 2" xfId="43" xr:uid="{00000000-0005-0000-0000-000086000000}"/>
    <cellStyle name="20% - ส่วนที่ถูกเน้น6 2 2" xfId="1973" xr:uid="{00000000-0005-0000-0000-000087000000}"/>
    <cellStyle name="20% - ส่วนที่ถูกเน้น6 2 3" xfId="621" xr:uid="{00000000-0005-0000-0000-000088000000}"/>
    <cellStyle name="20% - ส่วนที่ถูกเน้น6 3" xfId="622" xr:uid="{00000000-0005-0000-0000-000089000000}"/>
    <cellStyle name="40% - Accent1" xfId="44" xr:uid="{00000000-0005-0000-0000-00008A000000}"/>
    <cellStyle name="40% - Accent1 10" xfId="623" xr:uid="{00000000-0005-0000-0000-00008B000000}"/>
    <cellStyle name="40% - Accent1 11" xfId="624" xr:uid="{00000000-0005-0000-0000-00008C000000}"/>
    <cellStyle name="40% - Accent1 12" xfId="625" xr:uid="{00000000-0005-0000-0000-00008D000000}"/>
    <cellStyle name="40% - Accent1 13" xfId="626" xr:uid="{00000000-0005-0000-0000-00008E000000}"/>
    <cellStyle name="40% - Accent1 14" xfId="1974" xr:uid="{00000000-0005-0000-0000-00008F000000}"/>
    <cellStyle name="40% - Accent1 2" xfId="45" xr:uid="{00000000-0005-0000-0000-000090000000}"/>
    <cellStyle name="40% - Accent1 2 2" xfId="628" xr:uid="{00000000-0005-0000-0000-000091000000}"/>
    <cellStyle name="40% - Accent1 2 3" xfId="1975" xr:uid="{00000000-0005-0000-0000-000092000000}"/>
    <cellStyle name="40% - Accent1 2 4" xfId="627" xr:uid="{00000000-0005-0000-0000-000093000000}"/>
    <cellStyle name="40% - Accent1 2_2149000-Q1'10" xfId="629" xr:uid="{00000000-0005-0000-0000-000094000000}"/>
    <cellStyle name="40% - Accent1 3" xfId="630" xr:uid="{00000000-0005-0000-0000-000095000000}"/>
    <cellStyle name="40% - Accent1 4" xfId="631" xr:uid="{00000000-0005-0000-0000-000096000000}"/>
    <cellStyle name="40% - Accent1 5" xfId="632" xr:uid="{00000000-0005-0000-0000-000097000000}"/>
    <cellStyle name="40% - Accent1 6" xfId="633" xr:uid="{00000000-0005-0000-0000-000098000000}"/>
    <cellStyle name="40% - Accent1 7" xfId="634" xr:uid="{00000000-0005-0000-0000-000099000000}"/>
    <cellStyle name="40% - Accent1 8" xfId="635" xr:uid="{00000000-0005-0000-0000-00009A000000}"/>
    <cellStyle name="40% - Accent1 9" xfId="636" xr:uid="{00000000-0005-0000-0000-00009B000000}"/>
    <cellStyle name="40% - Accent2" xfId="46" xr:uid="{00000000-0005-0000-0000-00009C000000}"/>
    <cellStyle name="40% - Accent2 2" xfId="47" xr:uid="{00000000-0005-0000-0000-00009D000000}"/>
    <cellStyle name="40% - Accent2 2 2" xfId="1977" xr:uid="{00000000-0005-0000-0000-00009E000000}"/>
    <cellStyle name="40% - Accent2 2 3" xfId="637" xr:uid="{00000000-0005-0000-0000-00009F000000}"/>
    <cellStyle name="40% - Accent2 3" xfId="638" xr:uid="{00000000-0005-0000-0000-0000A0000000}"/>
    <cellStyle name="40% - Accent2 4" xfId="1976" xr:uid="{00000000-0005-0000-0000-0000A1000000}"/>
    <cellStyle name="40% - Accent3" xfId="48" xr:uid="{00000000-0005-0000-0000-0000A2000000}"/>
    <cellStyle name="40% - Accent3 10" xfId="639" xr:uid="{00000000-0005-0000-0000-0000A3000000}"/>
    <cellStyle name="40% - Accent3 11" xfId="640" xr:uid="{00000000-0005-0000-0000-0000A4000000}"/>
    <cellStyle name="40% - Accent3 12" xfId="641" xr:uid="{00000000-0005-0000-0000-0000A5000000}"/>
    <cellStyle name="40% - Accent3 13" xfId="642" xr:uid="{00000000-0005-0000-0000-0000A6000000}"/>
    <cellStyle name="40% - Accent3 14" xfId="1978" xr:uid="{00000000-0005-0000-0000-0000A7000000}"/>
    <cellStyle name="40% - Accent3 2" xfId="49" xr:uid="{00000000-0005-0000-0000-0000A8000000}"/>
    <cellStyle name="40% - Accent3 2 2" xfId="644" xr:uid="{00000000-0005-0000-0000-0000A9000000}"/>
    <cellStyle name="40% - Accent3 2 3" xfId="1979" xr:uid="{00000000-0005-0000-0000-0000AA000000}"/>
    <cellStyle name="40% - Accent3 2 4" xfId="643" xr:uid="{00000000-0005-0000-0000-0000AB000000}"/>
    <cellStyle name="40% - Accent3 2_2149000-Q1'10" xfId="645" xr:uid="{00000000-0005-0000-0000-0000AC000000}"/>
    <cellStyle name="40% - Accent3 3" xfId="646" xr:uid="{00000000-0005-0000-0000-0000AD000000}"/>
    <cellStyle name="40% - Accent3 4" xfId="647" xr:uid="{00000000-0005-0000-0000-0000AE000000}"/>
    <cellStyle name="40% - Accent3 5" xfId="648" xr:uid="{00000000-0005-0000-0000-0000AF000000}"/>
    <cellStyle name="40% - Accent3 6" xfId="649" xr:uid="{00000000-0005-0000-0000-0000B0000000}"/>
    <cellStyle name="40% - Accent3 7" xfId="650" xr:uid="{00000000-0005-0000-0000-0000B1000000}"/>
    <cellStyle name="40% - Accent3 8" xfId="651" xr:uid="{00000000-0005-0000-0000-0000B2000000}"/>
    <cellStyle name="40% - Accent3 9" xfId="652" xr:uid="{00000000-0005-0000-0000-0000B3000000}"/>
    <cellStyle name="40% - Accent4" xfId="50" xr:uid="{00000000-0005-0000-0000-0000B4000000}"/>
    <cellStyle name="40% - Accent4 10" xfId="653" xr:uid="{00000000-0005-0000-0000-0000B5000000}"/>
    <cellStyle name="40% - Accent4 11" xfId="654" xr:uid="{00000000-0005-0000-0000-0000B6000000}"/>
    <cellStyle name="40% - Accent4 12" xfId="655" xr:uid="{00000000-0005-0000-0000-0000B7000000}"/>
    <cellStyle name="40% - Accent4 13" xfId="656" xr:uid="{00000000-0005-0000-0000-0000B8000000}"/>
    <cellStyle name="40% - Accent4 14" xfId="1980" xr:uid="{00000000-0005-0000-0000-0000B9000000}"/>
    <cellStyle name="40% - Accent4 2" xfId="51" xr:uid="{00000000-0005-0000-0000-0000BA000000}"/>
    <cellStyle name="40% - Accent4 2 2" xfId="658" xr:uid="{00000000-0005-0000-0000-0000BB000000}"/>
    <cellStyle name="40% - Accent4 2 3" xfId="1981" xr:uid="{00000000-0005-0000-0000-0000BC000000}"/>
    <cellStyle name="40% - Accent4 2 4" xfId="657" xr:uid="{00000000-0005-0000-0000-0000BD000000}"/>
    <cellStyle name="40% - Accent4 2_2149000-Q1'10" xfId="659" xr:uid="{00000000-0005-0000-0000-0000BE000000}"/>
    <cellStyle name="40% - Accent4 3" xfId="660" xr:uid="{00000000-0005-0000-0000-0000BF000000}"/>
    <cellStyle name="40% - Accent4 4" xfId="661" xr:uid="{00000000-0005-0000-0000-0000C0000000}"/>
    <cellStyle name="40% - Accent4 5" xfId="662" xr:uid="{00000000-0005-0000-0000-0000C1000000}"/>
    <cellStyle name="40% - Accent4 6" xfId="663" xr:uid="{00000000-0005-0000-0000-0000C2000000}"/>
    <cellStyle name="40% - Accent4 7" xfId="664" xr:uid="{00000000-0005-0000-0000-0000C3000000}"/>
    <cellStyle name="40% - Accent4 8" xfId="665" xr:uid="{00000000-0005-0000-0000-0000C4000000}"/>
    <cellStyle name="40% - Accent4 9" xfId="666" xr:uid="{00000000-0005-0000-0000-0000C5000000}"/>
    <cellStyle name="40% - Accent5" xfId="52" xr:uid="{00000000-0005-0000-0000-0000C6000000}"/>
    <cellStyle name="40% - Accent5 10" xfId="667" xr:uid="{00000000-0005-0000-0000-0000C7000000}"/>
    <cellStyle name="40% - Accent5 11" xfId="668" xr:uid="{00000000-0005-0000-0000-0000C8000000}"/>
    <cellStyle name="40% - Accent5 12" xfId="669" xr:uid="{00000000-0005-0000-0000-0000C9000000}"/>
    <cellStyle name="40% - Accent5 13" xfId="670" xr:uid="{00000000-0005-0000-0000-0000CA000000}"/>
    <cellStyle name="40% - Accent5 14" xfId="1982" xr:uid="{00000000-0005-0000-0000-0000CB000000}"/>
    <cellStyle name="40% - Accent5 2" xfId="53" xr:uid="{00000000-0005-0000-0000-0000CC000000}"/>
    <cellStyle name="40% - Accent5 2 2" xfId="672" xr:uid="{00000000-0005-0000-0000-0000CD000000}"/>
    <cellStyle name="40% - Accent5 2 3" xfId="1983" xr:uid="{00000000-0005-0000-0000-0000CE000000}"/>
    <cellStyle name="40% - Accent5 2 4" xfId="671" xr:uid="{00000000-0005-0000-0000-0000CF000000}"/>
    <cellStyle name="40% - Accent5 2_I" xfId="673" xr:uid="{00000000-0005-0000-0000-0000D0000000}"/>
    <cellStyle name="40% - Accent5 3" xfId="674" xr:uid="{00000000-0005-0000-0000-0000D1000000}"/>
    <cellStyle name="40% - Accent5 4" xfId="675" xr:uid="{00000000-0005-0000-0000-0000D2000000}"/>
    <cellStyle name="40% - Accent5 5" xfId="676" xr:uid="{00000000-0005-0000-0000-0000D3000000}"/>
    <cellStyle name="40% - Accent5 6" xfId="677" xr:uid="{00000000-0005-0000-0000-0000D4000000}"/>
    <cellStyle name="40% - Accent5 7" xfId="678" xr:uid="{00000000-0005-0000-0000-0000D5000000}"/>
    <cellStyle name="40% - Accent5 8" xfId="679" xr:uid="{00000000-0005-0000-0000-0000D6000000}"/>
    <cellStyle name="40% - Accent5 9" xfId="680" xr:uid="{00000000-0005-0000-0000-0000D7000000}"/>
    <cellStyle name="40% - Accent6" xfId="54" xr:uid="{00000000-0005-0000-0000-0000D8000000}"/>
    <cellStyle name="40% - Accent6 10" xfId="681" xr:uid="{00000000-0005-0000-0000-0000D9000000}"/>
    <cellStyle name="40% - Accent6 11" xfId="682" xr:uid="{00000000-0005-0000-0000-0000DA000000}"/>
    <cellStyle name="40% - Accent6 12" xfId="683" xr:uid="{00000000-0005-0000-0000-0000DB000000}"/>
    <cellStyle name="40% - Accent6 13" xfId="684" xr:uid="{00000000-0005-0000-0000-0000DC000000}"/>
    <cellStyle name="40% - Accent6 14" xfId="1984" xr:uid="{00000000-0005-0000-0000-0000DD000000}"/>
    <cellStyle name="40% - Accent6 2" xfId="55" xr:uid="{00000000-0005-0000-0000-0000DE000000}"/>
    <cellStyle name="40% - Accent6 2 2" xfId="686" xr:uid="{00000000-0005-0000-0000-0000DF000000}"/>
    <cellStyle name="40% - Accent6 2 3" xfId="1985" xr:uid="{00000000-0005-0000-0000-0000E0000000}"/>
    <cellStyle name="40% - Accent6 2 4" xfId="685" xr:uid="{00000000-0005-0000-0000-0000E1000000}"/>
    <cellStyle name="40% - Accent6 2_2149000-Q1'10" xfId="687" xr:uid="{00000000-0005-0000-0000-0000E2000000}"/>
    <cellStyle name="40% - Accent6 3" xfId="688" xr:uid="{00000000-0005-0000-0000-0000E3000000}"/>
    <cellStyle name="40% - Accent6 4" xfId="689" xr:uid="{00000000-0005-0000-0000-0000E4000000}"/>
    <cellStyle name="40% - Accent6 5" xfId="690" xr:uid="{00000000-0005-0000-0000-0000E5000000}"/>
    <cellStyle name="40% - Accent6 6" xfId="691" xr:uid="{00000000-0005-0000-0000-0000E6000000}"/>
    <cellStyle name="40% - Accent6 7" xfId="692" xr:uid="{00000000-0005-0000-0000-0000E7000000}"/>
    <cellStyle name="40% - Accent6 8" xfId="693" xr:uid="{00000000-0005-0000-0000-0000E8000000}"/>
    <cellStyle name="40% - Accent6 9" xfId="694" xr:uid="{00000000-0005-0000-0000-0000E9000000}"/>
    <cellStyle name="40% - ส่วนที่ถูกเน้น1 2" xfId="56" xr:uid="{00000000-0005-0000-0000-0000EA000000}"/>
    <cellStyle name="40% - ส่วนที่ถูกเน้น1 2 2" xfId="1986" xr:uid="{00000000-0005-0000-0000-0000EB000000}"/>
    <cellStyle name="40% - ส่วนที่ถูกเน้น1 2 3" xfId="695" xr:uid="{00000000-0005-0000-0000-0000EC000000}"/>
    <cellStyle name="40% - ส่วนที่ถูกเน้น1 3" xfId="696" xr:uid="{00000000-0005-0000-0000-0000ED000000}"/>
    <cellStyle name="40% - ส่วนที่ถูกเน้น2 2" xfId="57" xr:uid="{00000000-0005-0000-0000-0000EE000000}"/>
    <cellStyle name="40% - ส่วนที่ถูกเน้น2 2 2" xfId="1987" xr:uid="{00000000-0005-0000-0000-0000EF000000}"/>
    <cellStyle name="40% - ส่วนที่ถูกเน้น2 2 3" xfId="697" xr:uid="{00000000-0005-0000-0000-0000F0000000}"/>
    <cellStyle name="40% - ส่วนที่ถูกเน้น2 3" xfId="698" xr:uid="{00000000-0005-0000-0000-0000F1000000}"/>
    <cellStyle name="40% - ส่วนที่ถูกเน้น3 2" xfId="58" xr:uid="{00000000-0005-0000-0000-0000F2000000}"/>
    <cellStyle name="40% - ส่วนที่ถูกเน้น3 2 2" xfId="1988" xr:uid="{00000000-0005-0000-0000-0000F3000000}"/>
    <cellStyle name="40% - ส่วนที่ถูกเน้น3 2 3" xfId="699" xr:uid="{00000000-0005-0000-0000-0000F4000000}"/>
    <cellStyle name="40% - ส่วนที่ถูกเน้น3 3" xfId="700" xr:uid="{00000000-0005-0000-0000-0000F5000000}"/>
    <cellStyle name="40% - ส่วนที่ถูกเน้น4 2" xfId="59" xr:uid="{00000000-0005-0000-0000-0000F6000000}"/>
    <cellStyle name="40% - ส่วนที่ถูกเน้น4 2 2" xfId="1989" xr:uid="{00000000-0005-0000-0000-0000F7000000}"/>
    <cellStyle name="40% - ส่วนที่ถูกเน้น4 2 3" xfId="701" xr:uid="{00000000-0005-0000-0000-0000F8000000}"/>
    <cellStyle name="40% - ส่วนที่ถูกเน้น4 3" xfId="702" xr:uid="{00000000-0005-0000-0000-0000F9000000}"/>
    <cellStyle name="40% - ส่วนที่ถูกเน้น5 2" xfId="60" xr:uid="{00000000-0005-0000-0000-0000FA000000}"/>
    <cellStyle name="40% - ส่วนที่ถูกเน้น5 2 2" xfId="1990" xr:uid="{00000000-0005-0000-0000-0000FB000000}"/>
    <cellStyle name="40% - ส่วนที่ถูกเน้น5 2 3" xfId="703" xr:uid="{00000000-0005-0000-0000-0000FC000000}"/>
    <cellStyle name="40% - ส่วนที่ถูกเน้น5 3" xfId="704" xr:uid="{00000000-0005-0000-0000-0000FD000000}"/>
    <cellStyle name="40% - ส่วนที่ถูกเน้น6 2" xfId="61" xr:uid="{00000000-0005-0000-0000-0000FE000000}"/>
    <cellStyle name="40% - ส่วนที่ถูกเน้น6 2 2" xfId="1991" xr:uid="{00000000-0005-0000-0000-0000FF000000}"/>
    <cellStyle name="40% - ส่วนที่ถูกเน้น6 2 3" xfId="705" xr:uid="{00000000-0005-0000-0000-000000010000}"/>
    <cellStyle name="40% - ส่วนที่ถูกเน้น6 3" xfId="706" xr:uid="{00000000-0005-0000-0000-000001010000}"/>
    <cellStyle name="60% - Accent1" xfId="62" xr:uid="{00000000-0005-0000-0000-000002010000}"/>
    <cellStyle name="60% - Accent1 10" xfId="707" xr:uid="{00000000-0005-0000-0000-000003010000}"/>
    <cellStyle name="60% - Accent1 11" xfId="708" xr:uid="{00000000-0005-0000-0000-000004010000}"/>
    <cellStyle name="60% - Accent1 12" xfId="709" xr:uid="{00000000-0005-0000-0000-000005010000}"/>
    <cellStyle name="60% - Accent1 13" xfId="710" xr:uid="{00000000-0005-0000-0000-000006010000}"/>
    <cellStyle name="60% - Accent1 14" xfId="1992" xr:uid="{00000000-0005-0000-0000-000007010000}"/>
    <cellStyle name="60% - Accent1 2" xfId="63" xr:uid="{00000000-0005-0000-0000-000008010000}"/>
    <cellStyle name="60% - Accent1 2 2" xfId="712" xr:uid="{00000000-0005-0000-0000-000009010000}"/>
    <cellStyle name="60% - Accent1 2 3" xfId="1993" xr:uid="{00000000-0005-0000-0000-00000A010000}"/>
    <cellStyle name="60% - Accent1 2 4" xfId="711" xr:uid="{00000000-0005-0000-0000-00000B010000}"/>
    <cellStyle name="60% - Accent1 2_2149000-Q1'10" xfId="713" xr:uid="{00000000-0005-0000-0000-00000C010000}"/>
    <cellStyle name="60% - Accent1 3" xfId="714" xr:uid="{00000000-0005-0000-0000-00000D010000}"/>
    <cellStyle name="60% - Accent1 4" xfId="715" xr:uid="{00000000-0005-0000-0000-00000E010000}"/>
    <cellStyle name="60% - Accent1 5" xfId="716" xr:uid="{00000000-0005-0000-0000-00000F010000}"/>
    <cellStyle name="60% - Accent1 6" xfId="717" xr:uid="{00000000-0005-0000-0000-000010010000}"/>
    <cellStyle name="60% - Accent1 7" xfId="718" xr:uid="{00000000-0005-0000-0000-000011010000}"/>
    <cellStyle name="60% - Accent1 8" xfId="719" xr:uid="{00000000-0005-0000-0000-000012010000}"/>
    <cellStyle name="60% - Accent1 9" xfId="720" xr:uid="{00000000-0005-0000-0000-000013010000}"/>
    <cellStyle name="60% - Accent2" xfId="64" xr:uid="{00000000-0005-0000-0000-000014010000}"/>
    <cellStyle name="60% - Accent2 10" xfId="721" xr:uid="{00000000-0005-0000-0000-000015010000}"/>
    <cellStyle name="60% - Accent2 11" xfId="722" xr:uid="{00000000-0005-0000-0000-000016010000}"/>
    <cellStyle name="60% - Accent2 12" xfId="723" xr:uid="{00000000-0005-0000-0000-000017010000}"/>
    <cellStyle name="60% - Accent2 13" xfId="724" xr:uid="{00000000-0005-0000-0000-000018010000}"/>
    <cellStyle name="60% - Accent2 14" xfId="1994" xr:uid="{00000000-0005-0000-0000-000019010000}"/>
    <cellStyle name="60% - Accent2 2" xfId="65" xr:uid="{00000000-0005-0000-0000-00001A010000}"/>
    <cellStyle name="60% - Accent2 2 2" xfId="726" xr:uid="{00000000-0005-0000-0000-00001B010000}"/>
    <cellStyle name="60% - Accent2 2 3" xfId="1995" xr:uid="{00000000-0005-0000-0000-00001C010000}"/>
    <cellStyle name="60% - Accent2 2 4" xfId="725" xr:uid="{00000000-0005-0000-0000-00001D010000}"/>
    <cellStyle name="60% - Accent2 2_หมวด CC, X2" xfId="727" xr:uid="{00000000-0005-0000-0000-00001E010000}"/>
    <cellStyle name="60% - Accent2 3" xfId="728" xr:uid="{00000000-0005-0000-0000-00001F010000}"/>
    <cellStyle name="60% - Accent2 4" xfId="729" xr:uid="{00000000-0005-0000-0000-000020010000}"/>
    <cellStyle name="60% - Accent2 5" xfId="730" xr:uid="{00000000-0005-0000-0000-000021010000}"/>
    <cellStyle name="60% - Accent2 6" xfId="731" xr:uid="{00000000-0005-0000-0000-000022010000}"/>
    <cellStyle name="60% - Accent2 7" xfId="732" xr:uid="{00000000-0005-0000-0000-000023010000}"/>
    <cellStyle name="60% - Accent2 8" xfId="733" xr:uid="{00000000-0005-0000-0000-000024010000}"/>
    <cellStyle name="60% - Accent2 9" xfId="734" xr:uid="{00000000-0005-0000-0000-000025010000}"/>
    <cellStyle name="60% - Accent3" xfId="66" xr:uid="{00000000-0005-0000-0000-000026010000}"/>
    <cellStyle name="60% - Accent3 10" xfId="735" xr:uid="{00000000-0005-0000-0000-000027010000}"/>
    <cellStyle name="60% - Accent3 11" xfId="736" xr:uid="{00000000-0005-0000-0000-000028010000}"/>
    <cellStyle name="60% - Accent3 12" xfId="737" xr:uid="{00000000-0005-0000-0000-000029010000}"/>
    <cellStyle name="60% - Accent3 13" xfId="738" xr:uid="{00000000-0005-0000-0000-00002A010000}"/>
    <cellStyle name="60% - Accent3 14" xfId="1996" xr:uid="{00000000-0005-0000-0000-00002B010000}"/>
    <cellStyle name="60% - Accent3 2" xfId="67" xr:uid="{00000000-0005-0000-0000-00002C010000}"/>
    <cellStyle name="60% - Accent3 2 2" xfId="740" xr:uid="{00000000-0005-0000-0000-00002D010000}"/>
    <cellStyle name="60% - Accent3 2 3" xfId="1997" xr:uid="{00000000-0005-0000-0000-00002E010000}"/>
    <cellStyle name="60% - Accent3 2 4" xfId="739" xr:uid="{00000000-0005-0000-0000-00002F010000}"/>
    <cellStyle name="60% - Accent3 2_2149000-Q1'10" xfId="741" xr:uid="{00000000-0005-0000-0000-000030010000}"/>
    <cellStyle name="60% - Accent3 3" xfId="742" xr:uid="{00000000-0005-0000-0000-000031010000}"/>
    <cellStyle name="60% - Accent3 4" xfId="743" xr:uid="{00000000-0005-0000-0000-000032010000}"/>
    <cellStyle name="60% - Accent3 5" xfId="744" xr:uid="{00000000-0005-0000-0000-000033010000}"/>
    <cellStyle name="60% - Accent3 6" xfId="745" xr:uid="{00000000-0005-0000-0000-000034010000}"/>
    <cellStyle name="60% - Accent3 7" xfId="746" xr:uid="{00000000-0005-0000-0000-000035010000}"/>
    <cellStyle name="60% - Accent3 8" xfId="747" xr:uid="{00000000-0005-0000-0000-000036010000}"/>
    <cellStyle name="60% - Accent3 9" xfId="748" xr:uid="{00000000-0005-0000-0000-000037010000}"/>
    <cellStyle name="60% - Accent4" xfId="68" xr:uid="{00000000-0005-0000-0000-000038010000}"/>
    <cellStyle name="60% - Accent4 10" xfId="749" xr:uid="{00000000-0005-0000-0000-000039010000}"/>
    <cellStyle name="60% - Accent4 11" xfId="750" xr:uid="{00000000-0005-0000-0000-00003A010000}"/>
    <cellStyle name="60% - Accent4 12" xfId="751" xr:uid="{00000000-0005-0000-0000-00003B010000}"/>
    <cellStyle name="60% - Accent4 13" xfId="752" xr:uid="{00000000-0005-0000-0000-00003C010000}"/>
    <cellStyle name="60% - Accent4 14" xfId="1998" xr:uid="{00000000-0005-0000-0000-00003D010000}"/>
    <cellStyle name="60% - Accent4 2" xfId="69" xr:uid="{00000000-0005-0000-0000-00003E010000}"/>
    <cellStyle name="60% - Accent4 2 2" xfId="754" xr:uid="{00000000-0005-0000-0000-00003F010000}"/>
    <cellStyle name="60% - Accent4 2 3" xfId="1999" xr:uid="{00000000-0005-0000-0000-000040010000}"/>
    <cellStyle name="60% - Accent4 2 4" xfId="753" xr:uid="{00000000-0005-0000-0000-000041010000}"/>
    <cellStyle name="60% - Accent4 2_2149000-Q1'10" xfId="755" xr:uid="{00000000-0005-0000-0000-000042010000}"/>
    <cellStyle name="60% - Accent4 3" xfId="756" xr:uid="{00000000-0005-0000-0000-000043010000}"/>
    <cellStyle name="60% - Accent4 4" xfId="757" xr:uid="{00000000-0005-0000-0000-000044010000}"/>
    <cellStyle name="60% - Accent4 5" xfId="758" xr:uid="{00000000-0005-0000-0000-000045010000}"/>
    <cellStyle name="60% - Accent4 6" xfId="759" xr:uid="{00000000-0005-0000-0000-000046010000}"/>
    <cellStyle name="60% - Accent4 7" xfId="760" xr:uid="{00000000-0005-0000-0000-000047010000}"/>
    <cellStyle name="60% - Accent4 8" xfId="761" xr:uid="{00000000-0005-0000-0000-000048010000}"/>
    <cellStyle name="60% - Accent4 9" xfId="762" xr:uid="{00000000-0005-0000-0000-000049010000}"/>
    <cellStyle name="60% - Accent5" xfId="70" xr:uid="{00000000-0005-0000-0000-00004A010000}"/>
    <cellStyle name="60% - Accent5 10" xfId="763" xr:uid="{00000000-0005-0000-0000-00004B010000}"/>
    <cellStyle name="60% - Accent5 11" xfId="764" xr:uid="{00000000-0005-0000-0000-00004C010000}"/>
    <cellStyle name="60% - Accent5 12" xfId="765" xr:uid="{00000000-0005-0000-0000-00004D010000}"/>
    <cellStyle name="60% - Accent5 13" xfId="766" xr:uid="{00000000-0005-0000-0000-00004E010000}"/>
    <cellStyle name="60% - Accent5 14" xfId="2000" xr:uid="{00000000-0005-0000-0000-00004F010000}"/>
    <cellStyle name="60% - Accent5 2" xfId="71" xr:uid="{00000000-0005-0000-0000-000050010000}"/>
    <cellStyle name="60% - Accent5 2 2" xfId="768" xr:uid="{00000000-0005-0000-0000-000051010000}"/>
    <cellStyle name="60% - Accent5 2 3" xfId="2001" xr:uid="{00000000-0005-0000-0000-000052010000}"/>
    <cellStyle name="60% - Accent5 2 4" xfId="767" xr:uid="{00000000-0005-0000-0000-000053010000}"/>
    <cellStyle name="60% - Accent5 2_หมวด CC, X2" xfId="769" xr:uid="{00000000-0005-0000-0000-000054010000}"/>
    <cellStyle name="60% - Accent5 3" xfId="770" xr:uid="{00000000-0005-0000-0000-000055010000}"/>
    <cellStyle name="60% - Accent5 4" xfId="771" xr:uid="{00000000-0005-0000-0000-000056010000}"/>
    <cellStyle name="60% - Accent5 5" xfId="772" xr:uid="{00000000-0005-0000-0000-000057010000}"/>
    <cellStyle name="60% - Accent5 6" xfId="773" xr:uid="{00000000-0005-0000-0000-000058010000}"/>
    <cellStyle name="60% - Accent5 7" xfId="774" xr:uid="{00000000-0005-0000-0000-000059010000}"/>
    <cellStyle name="60% - Accent5 8" xfId="775" xr:uid="{00000000-0005-0000-0000-00005A010000}"/>
    <cellStyle name="60% - Accent5 9" xfId="776" xr:uid="{00000000-0005-0000-0000-00005B010000}"/>
    <cellStyle name="60% - Accent6" xfId="72" xr:uid="{00000000-0005-0000-0000-00005C010000}"/>
    <cellStyle name="60% - Accent6 10" xfId="777" xr:uid="{00000000-0005-0000-0000-00005D010000}"/>
    <cellStyle name="60% - Accent6 11" xfId="778" xr:uid="{00000000-0005-0000-0000-00005E010000}"/>
    <cellStyle name="60% - Accent6 12" xfId="779" xr:uid="{00000000-0005-0000-0000-00005F010000}"/>
    <cellStyle name="60% - Accent6 13" xfId="780" xr:uid="{00000000-0005-0000-0000-000060010000}"/>
    <cellStyle name="60% - Accent6 14" xfId="2002" xr:uid="{00000000-0005-0000-0000-000061010000}"/>
    <cellStyle name="60% - Accent6 2" xfId="73" xr:uid="{00000000-0005-0000-0000-000062010000}"/>
    <cellStyle name="60% - Accent6 2 2" xfId="782" xr:uid="{00000000-0005-0000-0000-000063010000}"/>
    <cellStyle name="60% - Accent6 2 3" xfId="2003" xr:uid="{00000000-0005-0000-0000-000064010000}"/>
    <cellStyle name="60% - Accent6 2 4" xfId="781" xr:uid="{00000000-0005-0000-0000-000065010000}"/>
    <cellStyle name="60% - Accent6 2_2149000-Q1'10" xfId="783" xr:uid="{00000000-0005-0000-0000-000066010000}"/>
    <cellStyle name="60% - Accent6 3" xfId="784" xr:uid="{00000000-0005-0000-0000-000067010000}"/>
    <cellStyle name="60% - Accent6 4" xfId="785" xr:uid="{00000000-0005-0000-0000-000068010000}"/>
    <cellStyle name="60% - Accent6 5" xfId="786" xr:uid="{00000000-0005-0000-0000-000069010000}"/>
    <cellStyle name="60% - Accent6 6" xfId="787" xr:uid="{00000000-0005-0000-0000-00006A010000}"/>
    <cellStyle name="60% - Accent6 7" xfId="788" xr:uid="{00000000-0005-0000-0000-00006B010000}"/>
    <cellStyle name="60% - Accent6 8" xfId="789" xr:uid="{00000000-0005-0000-0000-00006C010000}"/>
    <cellStyle name="60% - Accent6 9" xfId="790" xr:uid="{00000000-0005-0000-0000-00006D010000}"/>
    <cellStyle name="60% - ส่วนที่ถูกเน้น1 2" xfId="74" xr:uid="{00000000-0005-0000-0000-00006E010000}"/>
    <cellStyle name="60% - ส่วนที่ถูกเน้น1 2 2" xfId="2004" xr:uid="{00000000-0005-0000-0000-00006F010000}"/>
    <cellStyle name="60% - ส่วนที่ถูกเน้น1 2 3" xfId="791" xr:uid="{00000000-0005-0000-0000-000070010000}"/>
    <cellStyle name="60% - ส่วนที่ถูกเน้น1 3" xfId="792" xr:uid="{00000000-0005-0000-0000-000071010000}"/>
    <cellStyle name="60% - ส่วนที่ถูกเน้น2 2" xfId="75" xr:uid="{00000000-0005-0000-0000-000072010000}"/>
    <cellStyle name="60% - ส่วนที่ถูกเน้น2 2 2" xfId="2005" xr:uid="{00000000-0005-0000-0000-000073010000}"/>
    <cellStyle name="60% - ส่วนที่ถูกเน้น2 2 3" xfId="793" xr:uid="{00000000-0005-0000-0000-000074010000}"/>
    <cellStyle name="60% - ส่วนที่ถูกเน้น2 3" xfId="794" xr:uid="{00000000-0005-0000-0000-000075010000}"/>
    <cellStyle name="60% - ส่วนที่ถูกเน้น3 2" xfId="76" xr:uid="{00000000-0005-0000-0000-000076010000}"/>
    <cellStyle name="60% - ส่วนที่ถูกเน้น3 2 2" xfId="2006" xr:uid="{00000000-0005-0000-0000-000077010000}"/>
    <cellStyle name="60% - ส่วนที่ถูกเน้น3 2 3" xfId="795" xr:uid="{00000000-0005-0000-0000-000078010000}"/>
    <cellStyle name="60% - ส่วนที่ถูกเน้น3 3" xfId="796" xr:uid="{00000000-0005-0000-0000-000079010000}"/>
    <cellStyle name="60% - ส่วนที่ถูกเน้น4 2" xfId="77" xr:uid="{00000000-0005-0000-0000-00007A010000}"/>
    <cellStyle name="60% - ส่วนที่ถูกเน้น4 2 2" xfId="2007" xr:uid="{00000000-0005-0000-0000-00007B010000}"/>
    <cellStyle name="60% - ส่วนที่ถูกเน้น4 2 3" xfId="797" xr:uid="{00000000-0005-0000-0000-00007C010000}"/>
    <cellStyle name="60% - ส่วนที่ถูกเน้น4 3" xfId="798" xr:uid="{00000000-0005-0000-0000-00007D010000}"/>
    <cellStyle name="60% - ส่วนที่ถูกเน้น5 2" xfId="78" xr:uid="{00000000-0005-0000-0000-00007E010000}"/>
    <cellStyle name="60% - ส่วนที่ถูกเน้น5 2 2" xfId="2008" xr:uid="{00000000-0005-0000-0000-00007F010000}"/>
    <cellStyle name="60% - ส่วนที่ถูกเน้น5 2 3" xfId="799" xr:uid="{00000000-0005-0000-0000-000080010000}"/>
    <cellStyle name="60% - ส่วนที่ถูกเน้น5 3" xfId="800" xr:uid="{00000000-0005-0000-0000-000081010000}"/>
    <cellStyle name="60% - ส่วนที่ถูกเน้น6 2" xfId="79" xr:uid="{00000000-0005-0000-0000-000082010000}"/>
    <cellStyle name="60% - ส่วนที่ถูกเน้น6 2 2" xfId="2009" xr:uid="{00000000-0005-0000-0000-000083010000}"/>
    <cellStyle name="60% - ส่วนที่ถูกเน้น6 2 3" xfId="801" xr:uid="{00000000-0005-0000-0000-000084010000}"/>
    <cellStyle name="60% - ส่วนที่ถูกเน้น6 3" xfId="802" xr:uid="{00000000-0005-0000-0000-000085010000}"/>
    <cellStyle name="75" xfId="803" xr:uid="{00000000-0005-0000-0000-000086010000}"/>
    <cellStyle name="Accent1" xfId="80" xr:uid="{00000000-0005-0000-0000-000087010000}"/>
    <cellStyle name="Accent1 10" xfId="804" xr:uid="{00000000-0005-0000-0000-000088010000}"/>
    <cellStyle name="Accent1 11" xfId="805" xr:uid="{00000000-0005-0000-0000-000089010000}"/>
    <cellStyle name="Accent1 12" xfId="806" xr:uid="{00000000-0005-0000-0000-00008A010000}"/>
    <cellStyle name="Accent1 13" xfId="807" xr:uid="{00000000-0005-0000-0000-00008B010000}"/>
    <cellStyle name="Accent1 14" xfId="2010" xr:uid="{00000000-0005-0000-0000-00008C010000}"/>
    <cellStyle name="Accent1 2" xfId="81" xr:uid="{00000000-0005-0000-0000-00008D010000}"/>
    <cellStyle name="Accent1 2 2" xfId="809" xr:uid="{00000000-0005-0000-0000-00008E010000}"/>
    <cellStyle name="Accent1 2 3" xfId="2011" xr:uid="{00000000-0005-0000-0000-00008F010000}"/>
    <cellStyle name="Accent1 2 4" xfId="808" xr:uid="{00000000-0005-0000-0000-000090010000}"/>
    <cellStyle name="Accent1 2_2149000-Q1'10" xfId="810" xr:uid="{00000000-0005-0000-0000-000091010000}"/>
    <cellStyle name="Accent1 3" xfId="811" xr:uid="{00000000-0005-0000-0000-000092010000}"/>
    <cellStyle name="Accent1 4" xfId="812" xr:uid="{00000000-0005-0000-0000-000093010000}"/>
    <cellStyle name="Accent1 5" xfId="813" xr:uid="{00000000-0005-0000-0000-000094010000}"/>
    <cellStyle name="Accent1 6" xfId="814" xr:uid="{00000000-0005-0000-0000-000095010000}"/>
    <cellStyle name="Accent1 7" xfId="815" xr:uid="{00000000-0005-0000-0000-000096010000}"/>
    <cellStyle name="Accent1 8" xfId="816" xr:uid="{00000000-0005-0000-0000-000097010000}"/>
    <cellStyle name="Accent1 9" xfId="817" xr:uid="{00000000-0005-0000-0000-000098010000}"/>
    <cellStyle name="Accent2" xfId="82" xr:uid="{00000000-0005-0000-0000-000099010000}"/>
    <cellStyle name="Accent2 10" xfId="818" xr:uid="{00000000-0005-0000-0000-00009A010000}"/>
    <cellStyle name="Accent2 11" xfId="819" xr:uid="{00000000-0005-0000-0000-00009B010000}"/>
    <cellStyle name="Accent2 12" xfId="820" xr:uid="{00000000-0005-0000-0000-00009C010000}"/>
    <cellStyle name="Accent2 13" xfId="821" xr:uid="{00000000-0005-0000-0000-00009D010000}"/>
    <cellStyle name="Accent2 14" xfId="2012" xr:uid="{00000000-0005-0000-0000-00009E010000}"/>
    <cellStyle name="Accent2 2" xfId="83" xr:uid="{00000000-0005-0000-0000-00009F010000}"/>
    <cellStyle name="Accent2 2 2" xfId="823" xr:uid="{00000000-0005-0000-0000-0000A0010000}"/>
    <cellStyle name="Accent2 2 3" xfId="2013" xr:uid="{00000000-0005-0000-0000-0000A1010000}"/>
    <cellStyle name="Accent2 2 4" xfId="822" xr:uid="{00000000-0005-0000-0000-0000A2010000}"/>
    <cellStyle name="Accent2 2_หมวด CC, X2" xfId="824" xr:uid="{00000000-0005-0000-0000-0000A3010000}"/>
    <cellStyle name="Accent2 3" xfId="825" xr:uid="{00000000-0005-0000-0000-0000A4010000}"/>
    <cellStyle name="Accent2 4" xfId="826" xr:uid="{00000000-0005-0000-0000-0000A5010000}"/>
    <cellStyle name="Accent2 5" xfId="827" xr:uid="{00000000-0005-0000-0000-0000A6010000}"/>
    <cellStyle name="Accent2 6" xfId="828" xr:uid="{00000000-0005-0000-0000-0000A7010000}"/>
    <cellStyle name="Accent2 7" xfId="829" xr:uid="{00000000-0005-0000-0000-0000A8010000}"/>
    <cellStyle name="Accent2 8" xfId="830" xr:uid="{00000000-0005-0000-0000-0000A9010000}"/>
    <cellStyle name="Accent2 9" xfId="831" xr:uid="{00000000-0005-0000-0000-0000AA010000}"/>
    <cellStyle name="Accent3" xfId="84" xr:uid="{00000000-0005-0000-0000-0000AB010000}"/>
    <cellStyle name="Accent3 10" xfId="832" xr:uid="{00000000-0005-0000-0000-0000AC010000}"/>
    <cellStyle name="Accent3 11" xfId="833" xr:uid="{00000000-0005-0000-0000-0000AD010000}"/>
    <cellStyle name="Accent3 12" xfId="834" xr:uid="{00000000-0005-0000-0000-0000AE010000}"/>
    <cellStyle name="Accent3 13" xfId="835" xr:uid="{00000000-0005-0000-0000-0000AF010000}"/>
    <cellStyle name="Accent3 14" xfId="2014" xr:uid="{00000000-0005-0000-0000-0000B0010000}"/>
    <cellStyle name="Accent3 2" xfId="85" xr:uid="{00000000-0005-0000-0000-0000B1010000}"/>
    <cellStyle name="Accent3 2 2" xfId="837" xr:uid="{00000000-0005-0000-0000-0000B2010000}"/>
    <cellStyle name="Accent3 2 3" xfId="2015" xr:uid="{00000000-0005-0000-0000-0000B3010000}"/>
    <cellStyle name="Accent3 2 4" xfId="836" xr:uid="{00000000-0005-0000-0000-0000B4010000}"/>
    <cellStyle name="Accent3 2_หมวด CC, X2" xfId="838" xr:uid="{00000000-0005-0000-0000-0000B5010000}"/>
    <cellStyle name="Accent3 3" xfId="839" xr:uid="{00000000-0005-0000-0000-0000B6010000}"/>
    <cellStyle name="Accent3 4" xfId="840" xr:uid="{00000000-0005-0000-0000-0000B7010000}"/>
    <cellStyle name="Accent3 5" xfId="841" xr:uid="{00000000-0005-0000-0000-0000B8010000}"/>
    <cellStyle name="Accent3 6" xfId="842" xr:uid="{00000000-0005-0000-0000-0000B9010000}"/>
    <cellStyle name="Accent3 7" xfId="843" xr:uid="{00000000-0005-0000-0000-0000BA010000}"/>
    <cellStyle name="Accent3 8" xfId="844" xr:uid="{00000000-0005-0000-0000-0000BB010000}"/>
    <cellStyle name="Accent3 9" xfId="845" xr:uid="{00000000-0005-0000-0000-0000BC010000}"/>
    <cellStyle name="Accent4" xfId="86" xr:uid="{00000000-0005-0000-0000-0000BD010000}"/>
    <cellStyle name="Accent4 10" xfId="846" xr:uid="{00000000-0005-0000-0000-0000BE010000}"/>
    <cellStyle name="Accent4 11" xfId="847" xr:uid="{00000000-0005-0000-0000-0000BF010000}"/>
    <cellStyle name="Accent4 12" xfId="848" xr:uid="{00000000-0005-0000-0000-0000C0010000}"/>
    <cellStyle name="Accent4 13" xfId="849" xr:uid="{00000000-0005-0000-0000-0000C1010000}"/>
    <cellStyle name="Accent4 14" xfId="2016" xr:uid="{00000000-0005-0000-0000-0000C2010000}"/>
    <cellStyle name="Accent4 2" xfId="87" xr:uid="{00000000-0005-0000-0000-0000C3010000}"/>
    <cellStyle name="Accent4 2 2" xfId="851" xr:uid="{00000000-0005-0000-0000-0000C4010000}"/>
    <cellStyle name="Accent4 2 3" xfId="2017" xr:uid="{00000000-0005-0000-0000-0000C5010000}"/>
    <cellStyle name="Accent4 2 4" xfId="850" xr:uid="{00000000-0005-0000-0000-0000C6010000}"/>
    <cellStyle name="Accent4 2_2149000-Q1'10" xfId="852" xr:uid="{00000000-0005-0000-0000-0000C7010000}"/>
    <cellStyle name="Accent4 3" xfId="853" xr:uid="{00000000-0005-0000-0000-0000C8010000}"/>
    <cellStyle name="Accent4 4" xfId="854" xr:uid="{00000000-0005-0000-0000-0000C9010000}"/>
    <cellStyle name="Accent4 5" xfId="855" xr:uid="{00000000-0005-0000-0000-0000CA010000}"/>
    <cellStyle name="Accent4 6" xfId="856" xr:uid="{00000000-0005-0000-0000-0000CB010000}"/>
    <cellStyle name="Accent4 7" xfId="857" xr:uid="{00000000-0005-0000-0000-0000CC010000}"/>
    <cellStyle name="Accent4 8" xfId="858" xr:uid="{00000000-0005-0000-0000-0000CD010000}"/>
    <cellStyle name="Accent4 9" xfId="859" xr:uid="{00000000-0005-0000-0000-0000CE010000}"/>
    <cellStyle name="Accent5" xfId="88" xr:uid="{00000000-0005-0000-0000-0000CF010000}"/>
    <cellStyle name="Accent5 2" xfId="89" xr:uid="{00000000-0005-0000-0000-0000D0010000}"/>
    <cellStyle name="Accent5 2 2" xfId="2019" xr:uid="{00000000-0005-0000-0000-0000D1010000}"/>
    <cellStyle name="Accent5 2 3" xfId="860" xr:uid="{00000000-0005-0000-0000-0000D2010000}"/>
    <cellStyle name="Accent5 3" xfId="861" xr:uid="{00000000-0005-0000-0000-0000D3010000}"/>
    <cellStyle name="Accent5 4" xfId="2018" xr:uid="{00000000-0005-0000-0000-0000D4010000}"/>
    <cellStyle name="Accent6" xfId="90" xr:uid="{00000000-0005-0000-0000-0000D5010000}"/>
    <cellStyle name="Accent6 10" xfId="862" xr:uid="{00000000-0005-0000-0000-0000D6010000}"/>
    <cellStyle name="Accent6 11" xfId="863" xr:uid="{00000000-0005-0000-0000-0000D7010000}"/>
    <cellStyle name="Accent6 12" xfId="864" xr:uid="{00000000-0005-0000-0000-0000D8010000}"/>
    <cellStyle name="Accent6 13" xfId="865" xr:uid="{00000000-0005-0000-0000-0000D9010000}"/>
    <cellStyle name="Accent6 14" xfId="2020" xr:uid="{00000000-0005-0000-0000-0000DA010000}"/>
    <cellStyle name="Accent6 2" xfId="91" xr:uid="{00000000-0005-0000-0000-0000DB010000}"/>
    <cellStyle name="Accent6 2 2" xfId="867" xr:uid="{00000000-0005-0000-0000-0000DC010000}"/>
    <cellStyle name="Accent6 2 3" xfId="2021" xr:uid="{00000000-0005-0000-0000-0000DD010000}"/>
    <cellStyle name="Accent6 2 4" xfId="866" xr:uid="{00000000-0005-0000-0000-0000DE010000}"/>
    <cellStyle name="Accent6 2_หมวด CC, X2" xfId="868" xr:uid="{00000000-0005-0000-0000-0000DF010000}"/>
    <cellStyle name="Accent6 3" xfId="869" xr:uid="{00000000-0005-0000-0000-0000E0010000}"/>
    <cellStyle name="Accent6 4" xfId="870" xr:uid="{00000000-0005-0000-0000-0000E1010000}"/>
    <cellStyle name="Accent6 5" xfId="871" xr:uid="{00000000-0005-0000-0000-0000E2010000}"/>
    <cellStyle name="Accent6 6" xfId="872" xr:uid="{00000000-0005-0000-0000-0000E3010000}"/>
    <cellStyle name="Accent6 7" xfId="873" xr:uid="{00000000-0005-0000-0000-0000E4010000}"/>
    <cellStyle name="Accent6 8" xfId="874" xr:uid="{00000000-0005-0000-0000-0000E5010000}"/>
    <cellStyle name="Accent6 9" xfId="875" xr:uid="{00000000-0005-0000-0000-0000E6010000}"/>
    <cellStyle name="args.style" xfId="876" xr:uid="{00000000-0005-0000-0000-0000E7010000}"/>
    <cellStyle name="Bad" xfId="92" xr:uid="{00000000-0005-0000-0000-0000E8010000}"/>
    <cellStyle name="Bad 10" xfId="877" xr:uid="{00000000-0005-0000-0000-0000E9010000}"/>
    <cellStyle name="Bad 11" xfId="878" xr:uid="{00000000-0005-0000-0000-0000EA010000}"/>
    <cellStyle name="Bad 12" xfId="879" xr:uid="{00000000-0005-0000-0000-0000EB010000}"/>
    <cellStyle name="Bad 13" xfId="880" xr:uid="{00000000-0005-0000-0000-0000EC010000}"/>
    <cellStyle name="Bad 14" xfId="2022" xr:uid="{00000000-0005-0000-0000-0000ED010000}"/>
    <cellStyle name="Bad 2" xfId="93" xr:uid="{00000000-0005-0000-0000-0000EE010000}"/>
    <cellStyle name="Bad 2 2" xfId="882" xr:uid="{00000000-0005-0000-0000-0000EF010000}"/>
    <cellStyle name="Bad 2 3" xfId="2023" xr:uid="{00000000-0005-0000-0000-0000F0010000}"/>
    <cellStyle name="Bad 2 4" xfId="881" xr:uid="{00000000-0005-0000-0000-0000F1010000}"/>
    <cellStyle name="Bad 2_หมวด CC, X2" xfId="883" xr:uid="{00000000-0005-0000-0000-0000F2010000}"/>
    <cellStyle name="Bad 3" xfId="884" xr:uid="{00000000-0005-0000-0000-0000F3010000}"/>
    <cellStyle name="Bad 4" xfId="885" xr:uid="{00000000-0005-0000-0000-0000F4010000}"/>
    <cellStyle name="Bad 5" xfId="886" xr:uid="{00000000-0005-0000-0000-0000F5010000}"/>
    <cellStyle name="Bad 6" xfId="887" xr:uid="{00000000-0005-0000-0000-0000F6010000}"/>
    <cellStyle name="Bad 7" xfId="888" xr:uid="{00000000-0005-0000-0000-0000F7010000}"/>
    <cellStyle name="Bad 8" xfId="889" xr:uid="{00000000-0005-0000-0000-0000F8010000}"/>
    <cellStyle name="Bad 9" xfId="890" xr:uid="{00000000-0005-0000-0000-0000F9010000}"/>
    <cellStyle name="Calc Currency (0)" xfId="891" xr:uid="{00000000-0005-0000-0000-0000FA010000}"/>
    <cellStyle name="Calc Currency (2)" xfId="892" xr:uid="{00000000-0005-0000-0000-0000FB010000}"/>
    <cellStyle name="Calc Percent (0)" xfId="893" xr:uid="{00000000-0005-0000-0000-0000FC010000}"/>
    <cellStyle name="Calc Percent (1)" xfId="894" xr:uid="{00000000-0005-0000-0000-0000FD010000}"/>
    <cellStyle name="Calc Percent (2)" xfId="895" xr:uid="{00000000-0005-0000-0000-0000FE010000}"/>
    <cellStyle name="Calc Units (0)" xfId="896" xr:uid="{00000000-0005-0000-0000-0000FF010000}"/>
    <cellStyle name="Calc Units (1)" xfId="897" xr:uid="{00000000-0005-0000-0000-000000020000}"/>
    <cellStyle name="Calc Units (2)" xfId="898" xr:uid="{00000000-0005-0000-0000-000001020000}"/>
    <cellStyle name="Calculation" xfId="94" xr:uid="{00000000-0005-0000-0000-000002020000}"/>
    <cellStyle name="Calculation 10" xfId="899" xr:uid="{00000000-0005-0000-0000-000003020000}"/>
    <cellStyle name="Calculation 11" xfId="900" xr:uid="{00000000-0005-0000-0000-000004020000}"/>
    <cellStyle name="Calculation 12" xfId="901" xr:uid="{00000000-0005-0000-0000-000005020000}"/>
    <cellStyle name="Calculation 13" xfId="902" xr:uid="{00000000-0005-0000-0000-000006020000}"/>
    <cellStyle name="Calculation 14" xfId="2024" xr:uid="{00000000-0005-0000-0000-000007020000}"/>
    <cellStyle name="Calculation 2" xfId="95" xr:uid="{00000000-0005-0000-0000-000008020000}"/>
    <cellStyle name="Calculation 2 2" xfId="904" xr:uid="{00000000-0005-0000-0000-000009020000}"/>
    <cellStyle name="Calculation 2 3" xfId="2025" xr:uid="{00000000-0005-0000-0000-00000A020000}"/>
    <cellStyle name="Calculation 2 4" xfId="903" xr:uid="{00000000-0005-0000-0000-00000B020000}"/>
    <cellStyle name="Calculation 2_2149000-Q1'10" xfId="905" xr:uid="{00000000-0005-0000-0000-00000C020000}"/>
    <cellStyle name="Calculation 3" xfId="906" xr:uid="{00000000-0005-0000-0000-00000D020000}"/>
    <cellStyle name="Calculation 4" xfId="907" xr:uid="{00000000-0005-0000-0000-00000E020000}"/>
    <cellStyle name="Calculation 5" xfId="908" xr:uid="{00000000-0005-0000-0000-00000F020000}"/>
    <cellStyle name="Calculation 6" xfId="909" xr:uid="{00000000-0005-0000-0000-000010020000}"/>
    <cellStyle name="Calculation 7" xfId="910" xr:uid="{00000000-0005-0000-0000-000011020000}"/>
    <cellStyle name="Calculation 8" xfId="911" xr:uid="{00000000-0005-0000-0000-000012020000}"/>
    <cellStyle name="Calculation 9" xfId="912" xr:uid="{00000000-0005-0000-0000-000013020000}"/>
    <cellStyle name="Check Cell" xfId="96" xr:uid="{00000000-0005-0000-0000-000014020000}"/>
    <cellStyle name="Check Cell 2" xfId="97" xr:uid="{00000000-0005-0000-0000-000015020000}"/>
    <cellStyle name="Check Cell 2 2" xfId="2027" xr:uid="{00000000-0005-0000-0000-000016020000}"/>
    <cellStyle name="Check Cell 2 3" xfId="913" xr:uid="{00000000-0005-0000-0000-000017020000}"/>
    <cellStyle name="Check Cell 3" xfId="914" xr:uid="{00000000-0005-0000-0000-000018020000}"/>
    <cellStyle name="Check Cell 4" xfId="2026" xr:uid="{00000000-0005-0000-0000-000019020000}"/>
    <cellStyle name="Comma" xfId="1" builtinId="3"/>
    <cellStyle name="Comma  - Style1" xfId="916" xr:uid="{00000000-0005-0000-0000-00001B020000}"/>
    <cellStyle name="Comma  - Style2" xfId="917" xr:uid="{00000000-0005-0000-0000-00001C020000}"/>
    <cellStyle name="Comma  - Style3" xfId="918" xr:uid="{00000000-0005-0000-0000-00001D020000}"/>
    <cellStyle name="Comma  - Style4" xfId="919" xr:uid="{00000000-0005-0000-0000-00001E020000}"/>
    <cellStyle name="Comma  - Style5" xfId="920" xr:uid="{00000000-0005-0000-0000-00001F020000}"/>
    <cellStyle name="Comma  - Style6" xfId="921" xr:uid="{00000000-0005-0000-0000-000020020000}"/>
    <cellStyle name="Comma  - Style7" xfId="922" xr:uid="{00000000-0005-0000-0000-000021020000}"/>
    <cellStyle name="Comma  - Style8" xfId="923" xr:uid="{00000000-0005-0000-0000-000022020000}"/>
    <cellStyle name="Comma [00]" xfId="924" xr:uid="{00000000-0005-0000-0000-000023020000}"/>
    <cellStyle name="Comma 10" xfId="99" xr:uid="{00000000-0005-0000-0000-000024020000}"/>
    <cellStyle name="Comma 11" xfId="100" xr:uid="{00000000-0005-0000-0000-000025020000}"/>
    <cellStyle name="Comma 11 2" xfId="925" xr:uid="{00000000-0005-0000-0000-000026020000}"/>
    <cellStyle name="Comma 11_C Q4'55" xfId="926" xr:uid="{00000000-0005-0000-0000-000027020000}"/>
    <cellStyle name="Comma 12" xfId="101" xr:uid="{00000000-0005-0000-0000-000028020000}"/>
    <cellStyle name="Comma 13" xfId="102" xr:uid="{00000000-0005-0000-0000-000029020000}"/>
    <cellStyle name="Comma 13 2" xfId="2029" xr:uid="{00000000-0005-0000-0000-00002A020000}"/>
    <cellStyle name="Comma 13 3" xfId="927" xr:uid="{00000000-0005-0000-0000-00002B020000}"/>
    <cellStyle name="Comma 14" xfId="103" xr:uid="{00000000-0005-0000-0000-00002C020000}"/>
    <cellStyle name="Comma 14 2" xfId="104" xr:uid="{00000000-0005-0000-0000-00002D020000}"/>
    <cellStyle name="Comma 14 2 2" xfId="2031" xr:uid="{00000000-0005-0000-0000-00002E020000}"/>
    <cellStyle name="Comma 14 2 3" xfId="929" xr:uid="{00000000-0005-0000-0000-00002F020000}"/>
    <cellStyle name="Comma 14 3" xfId="2030" xr:uid="{00000000-0005-0000-0000-000030020000}"/>
    <cellStyle name="Comma 14 4" xfId="928" xr:uid="{00000000-0005-0000-0000-000031020000}"/>
    <cellStyle name="Comma 15" xfId="105" xr:uid="{00000000-0005-0000-0000-000032020000}"/>
    <cellStyle name="Comma 15 2" xfId="106" xr:uid="{00000000-0005-0000-0000-000033020000}"/>
    <cellStyle name="Comma 15 2 2" xfId="2033" xr:uid="{00000000-0005-0000-0000-000034020000}"/>
    <cellStyle name="Comma 15 2 3" xfId="931" xr:uid="{00000000-0005-0000-0000-000035020000}"/>
    <cellStyle name="Comma 15 3" xfId="2032" xr:uid="{00000000-0005-0000-0000-000036020000}"/>
    <cellStyle name="Comma 15 4" xfId="930" xr:uid="{00000000-0005-0000-0000-000037020000}"/>
    <cellStyle name="Comma 15_PL" xfId="107" xr:uid="{00000000-0005-0000-0000-000038020000}"/>
    <cellStyle name="Comma 16" xfId="108" xr:uid="{00000000-0005-0000-0000-000039020000}"/>
    <cellStyle name="Comma 16 2" xfId="109" xr:uid="{00000000-0005-0000-0000-00003A020000}"/>
    <cellStyle name="Comma 16 2 2" xfId="2035" xr:uid="{00000000-0005-0000-0000-00003B020000}"/>
    <cellStyle name="Comma 16 2 3" xfId="933" xr:uid="{00000000-0005-0000-0000-00003C020000}"/>
    <cellStyle name="Comma 16 3" xfId="2034" xr:uid="{00000000-0005-0000-0000-00003D020000}"/>
    <cellStyle name="Comma 16 4" xfId="932" xr:uid="{00000000-0005-0000-0000-00003E020000}"/>
    <cellStyle name="Comma 16_PL" xfId="110" xr:uid="{00000000-0005-0000-0000-00003F020000}"/>
    <cellStyle name="Comma 17" xfId="111" xr:uid="{00000000-0005-0000-0000-000040020000}"/>
    <cellStyle name="Comma 17 2" xfId="112" xr:uid="{00000000-0005-0000-0000-000041020000}"/>
    <cellStyle name="Comma 17 2 2" xfId="936" xr:uid="{00000000-0005-0000-0000-000042020000}"/>
    <cellStyle name="Comma 17 2 3" xfId="2037" xr:uid="{00000000-0005-0000-0000-000043020000}"/>
    <cellStyle name="Comma 17 2 4" xfId="935" xr:uid="{00000000-0005-0000-0000-000044020000}"/>
    <cellStyle name="Comma 17 3" xfId="2036" xr:uid="{00000000-0005-0000-0000-000045020000}"/>
    <cellStyle name="Comma 17 4" xfId="934" xr:uid="{00000000-0005-0000-0000-000046020000}"/>
    <cellStyle name="Comma 17_C AR Other VNP Q3'55" xfId="937" xr:uid="{00000000-0005-0000-0000-000047020000}"/>
    <cellStyle name="Comma 18" xfId="938" xr:uid="{00000000-0005-0000-0000-000048020000}"/>
    <cellStyle name="Comma 18 2" xfId="939" xr:uid="{00000000-0005-0000-0000-000049020000}"/>
    <cellStyle name="Comma 18 3" xfId="940" xr:uid="{00000000-0005-0000-0000-00004A020000}"/>
    <cellStyle name="Comma 18_NOTE งบเดี่ยว TSF-365" xfId="941" xr:uid="{00000000-0005-0000-0000-00004B020000}"/>
    <cellStyle name="Comma 19" xfId="942" xr:uid="{00000000-0005-0000-0000-00004C020000}"/>
    <cellStyle name="Comma 2" xfId="2" xr:uid="{00000000-0005-0000-0000-00004D020000}"/>
    <cellStyle name="Comma 2 10" xfId="113" xr:uid="{00000000-0005-0000-0000-00004E020000}"/>
    <cellStyle name="Comma 2 2" xfId="3" xr:uid="{00000000-0005-0000-0000-00004F020000}"/>
    <cellStyle name="Comma 2 2 2" xfId="945" xr:uid="{00000000-0005-0000-0000-000050020000}"/>
    <cellStyle name="Comma 2 2 2 2" xfId="115" xr:uid="{00000000-0005-0000-0000-000051020000}"/>
    <cellStyle name="Comma 2 2 2 2 2" xfId="2040" xr:uid="{00000000-0005-0000-0000-000052020000}"/>
    <cellStyle name="Comma 2 2 3" xfId="116" xr:uid="{00000000-0005-0000-0000-000053020000}"/>
    <cellStyle name="Comma 2 2 3 2" xfId="2041" xr:uid="{00000000-0005-0000-0000-000054020000}"/>
    <cellStyle name="Comma 2 2 3 3" xfId="946" xr:uid="{00000000-0005-0000-0000-000055020000}"/>
    <cellStyle name="Comma 2 2 4" xfId="947" xr:uid="{00000000-0005-0000-0000-000056020000}"/>
    <cellStyle name="Comma 2 2 5" xfId="2039" xr:uid="{00000000-0005-0000-0000-000057020000}"/>
    <cellStyle name="Comma 2 2 6" xfId="944" xr:uid="{00000000-0005-0000-0000-000058020000}"/>
    <cellStyle name="Comma 2 2 7" xfId="114" xr:uid="{00000000-0005-0000-0000-000059020000}"/>
    <cellStyle name="Comma 2 2_X2-1 TPIC Q4'54 " xfId="948" xr:uid="{00000000-0005-0000-0000-00005A020000}"/>
    <cellStyle name="Comma 2 3" xfId="949" xr:uid="{00000000-0005-0000-0000-00005B020000}"/>
    <cellStyle name="Comma 2 3 2" xfId="950" xr:uid="{00000000-0005-0000-0000-00005C020000}"/>
    <cellStyle name="Comma 2 3_หมวด CC, X2" xfId="951" xr:uid="{00000000-0005-0000-0000-00005D020000}"/>
    <cellStyle name="Comma 2 4" xfId="952" xr:uid="{00000000-0005-0000-0000-00005E020000}"/>
    <cellStyle name="Comma 2 4 2" xfId="953" xr:uid="{00000000-0005-0000-0000-00005F020000}"/>
    <cellStyle name="Comma 2 5" xfId="954" xr:uid="{00000000-0005-0000-0000-000060020000}"/>
    <cellStyle name="Comma 2 5 2" xfId="955" xr:uid="{00000000-0005-0000-0000-000061020000}"/>
    <cellStyle name="Comma 2 6" xfId="956" xr:uid="{00000000-0005-0000-0000-000062020000}"/>
    <cellStyle name="Comma 2 7" xfId="2038" xr:uid="{00000000-0005-0000-0000-000063020000}"/>
    <cellStyle name="Comma 2 8" xfId="2285" xr:uid="{00000000-0005-0000-0000-000064020000}"/>
    <cellStyle name="Comma 2 9" xfId="943" xr:uid="{00000000-0005-0000-0000-000065020000}"/>
    <cellStyle name="Comma 2_54-600-ขาดทุนจากไฟไหม้" xfId="957" xr:uid="{00000000-0005-0000-0000-000066020000}"/>
    <cellStyle name="Comma 20" xfId="4" xr:uid="{00000000-0005-0000-0000-000067020000}"/>
    <cellStyle name="Comma 20 2" xfId="958" xr:uid="{00000000-0005-0000-0000-000068020000}"/>
    <cellStyle name="Comma 21" xfId="959" xr:uid="{00000000-0005-0000-0000-000069020000}"/>
    <cellStyle name="Comma 22" xfId="960" xr:uid="{00000000-0005-0000-0000-00006A020000}"/>
    <cellStyle name="Comma 22 2" xfId="961" xr:uid="{00000000-0005-0000-0000-00006B020000}"/>
    <cellStyle name="Comma 23" xfId="962" xr:uid="{00000000-0005-0000-0000-00006C020000}"/>
    <cellStyle name="Comma 24" xfId="963" xr:uid="{00000000-0005-0000-0000-00006D020000}"/>
    <cellStyle name="Comma 25" xfId="2028" xr:uid="{00000000-0005-0000-0000-00006E020000}"/>
    <cellStyle name="Comma 26" xfId="2286" xr:uid="{00000000-0005-0000-0000-00006F020000}"/>
    <cellStyle name="Comma 27" xfId="915" xr:uid="{00000000-0005-0000-0000-000070020000}"/>
    <cellStyle name="Comma 29" xfId="964" xr:uid="{00000000-0005-0000-0000-000071020000}"/>
    <cellStyle name="Comma 3" xfId="5" xr:uid="{00000000-0005-0000-0000-000072020000}"/>
    <cellStyle name="Comma 3 2" xfId="118" xr:uid="{00000000-0005-0000-0000-000073020000}"/>
    <cellStyle name="Comma 3 2 2" xfId="967" xr:uid="{00000000-0005-0000-0000-000074020000}"/>
    <cellStyle name="Comma 3 2 3" xfId="2043" xr:uid="{00000000-0005-0000-0000-000075020000}"/>
    <cellStyle name="Comma 3 2 4" xfId="966" xr:uid="{00000000-0005-0000-0000-000076020000}"/>
    <cellStyle name="Comma 3 2_54-600-ขาดทุนจากไฟไหม้" xfId="968" xr:uid="{00000000-0005-0000-0000-000077020000}"/>
    <cellStyle name="Comma 3 3" xfId="969" xr:uid="{00000000-0005-0000-0000-000078020000}"/>
    <cellStyle name="Comma 3 4" xfId="2042" xr:uid="{00000000-0005-0000-0000-000079020000}"/>
    <cellStyle name="Comma 3 5" xfId="2157" xr:uid="{00000000-0005-0000-0000-00007A020000}"/>
    <cellStyle name="Comma 3 6" xfId="965" xr:uid="{00000000-0005-0000-0000-00007B020000}"/>
    <cellStyle name="Comma 3 7" xfId="117" xr:uid="{00000000-0005-0000-0000-00007C020000}"/>
    <cellStyle name="Comma 3 8" xfId="2347" xr:uid="{00000000-0005-0000-0000-00007D020000}"/>
    <cellStyle name="Comma 3 9" xfId="2351" xr:uid="{00000000-0005-0000-0000-00007E020000}"/>
    <cellStyle name="Comma 3_54-600-ขาดทุนจากไฟไหม้" xfId="970" xr:uid="{00000000-0005-0000-0000-00007F020000}"/>
    <cellStyle name="Comma 36" xfId="971" xr:uid="{00000000-0005-0000-0000-000080020000}"/>
    <cellStyle name="Comma 4" xfId="6" xr:uid="{00000000-0005-0000-0000-000081020000}"/>
    <cellStyle name="Comma 4 2" xfId="973" xr:uid="{00000000-0005-0000-0000-000082020000}"/>
    <cellStyle name="Comma 4 2 2" xfId="974" xr:uid="{00000000-0005-0000-0000-000083020000}"/>
    <cellStyle name="Comma 4 3" xfId="975" xr:uid="{00000000-0005-0000-0000-000084020000}"/>
    <cellStyle name="Comma 4 4" xfId="976" xr:uid="{00000000-0005-0000-0000-000085020000}"/>
    <cellStyle name="Comma 4 5" xfId="2044" xr:uid="{00000000-0005-0000-0000-000086020000}"/>
    <cellStyle name="Comma 4 6" xfId="972" xr:uid="{00000000-0005-0000-0000-000087020000}"/>
    <cellStyle name="Comma 4 7" xfId="119" xr:uid="{00000000-0005-0000-0000-000088020000}"/>
    <cellStyle name="Comma 4_54-600-ขาดทุนจากไฟไหม้" xfId="977" xr:uid="{00000000-0005-0000-0000-000089020000}"/>
    <cellStyle name="Comma 5" xfId="120" xr:uid="{00000000-0005-0000-0000-00008A020000}"/>
    <cellStyle name="Comma 5 2" xfId="121" xr:uid="{00000000-0005-0000-0000-00008B020000}"/>
    <cellStyle name="Comma 5 2 2" xfId="2046" xr:uid="{00000000-0005-0000-0000-00008C020000}"/>
    <cellStyle name="Comma 5 2 3" xfId="979" xr:uid="{00000000-0005-0000-0000-00008D020000}"/>
    <cellStyle name="Comma 5 3" xfId="2045" xr:uid="{00000000-0005-0000-0000-00008E020000}"/>
    <cellStyle name="Comma 5 4" xfId="978" xr:uid="{00000000-0005-0000-0000-00008F020000}"/>
    <cellStyle name="Comma 5_BC_X2" xfId="980" xr:uid="{00000000-0005-0000-0000-000090020000}"/>
    <cellStyle name="Comma 6" xfId="122" xr:uid="{00000000-0005-0000-0000-000091020000}"/>
    <cellStyle name="Comma 6 2" xfId="982" xr:uid="{00000000-0005-0000-0000-000092020000}"/>
    <cellStyle name="Comma 6 3" xfId="983" xr:uid="{00000000-0005-0000-0000-000093020000}"/>
    <cellStyle name="Comma 6 4" xfId="2047" xr:uid="{00000000-0005-0000-0000-000094020000}"/>
    <cellStyle name="Comma 6 5" xfId="981" xr:uid="{00000000-0005-0000-0000-000095020000}"/>
    <cellStyle name="Comma 6_54-600-ขาดทุนจากไฟไหม้" xfId="984" xr:uid="{00000000-0005-0000-0000-000096020000}"/>
    <cellStyle name="Comma 64" xfId="2346" xr:uid="{00000000-0005-0000-0000-000097020000}"/>
    <cellStyle name="Comma 7" xfId="7" xr:uid="{00000000-0005-0000-0000-000098020000}"/>
    <cellStyle name="Comma 7 2" xfId="124" xr:uid="{00000000-0005-0000-0000-000099020000}"/>
    <cellStyle name="Comma 7 2 2" xfId="2049" xr:uid="{00000000-0005-0000-0000-00009A020000}"/>
    <cellStyle name="Comma 7 2 3" xfId="986" xr:uid="{00000000-0005-0000-0000-00009B020000}"/>
    <cellStyle name="Comma 7 3" xfId="987" xr:uid="{00000000-0005-0000-0000-00009C020000}"/>
    <cellStyle name="Comma 7 4" xfId="2048" xr:uid="{00000000-0005-0000-0000-00009D020000}"/>
    <cellStyle name="Comma 7 5" xfId="985" xr:uid="{00000000-0005-0000-0000-00009E020000}"/>
    <cellStyle name="Comma 7 6" xfId="123" xr:uid="{00000000-0005-0000-0000-00009F020000}"/>
    <cellStyle name="Comma 8" xfId="125" xr:uid="{00000000-0005-0000-0000-0000A0020000}"/>
    <cellStyle name="Comma 8 2" xfId="126" xr:uid="{00000000-0005-0000-0000-0000A1020000}"/>
    <cellStyle name="Comma 8 2 2" xfId="2051" xr:uid="{00000000-0005-0000-0000-0000A2020000}"/>
    <cellStyle name="Comma 8 2 3" xfId="989" xr:uid="{00000000-0005-0000-0000-0000A3020000}"/>
    <cellStyle name="Comma 8 3" xfId="127" xr:uid="{00000000-0005-0000-0000-0000A4020000}"/>
    <cellStyle name="Comma 8 3 2" xfId="2052" xr:uid="{00000000-0005-0000-0000-0000A5020000}"/>
    <cellStyle name="Comma 8 3 3" xfId="990" xr:uid="{00000000-0005-0000-0000-0000A6020000}"/>
    <cellStyle name="Comma 8 4" xfId="2050" xr:uid="{00000000-0005-0000-0000-0000A7020000}"/>
    <cellStyle name="Comma 8 5" xfId="988" xr:uid="{00000000-0005-0000-0000-0000A8020000}"/>
    <cellStyle name="Comma 8_AR Foreign" xfId="991" xr:uid="{00000000-0005-0000-0000-0000A9020000}"/>
    <cellStyle name="Comma 9" xfId="128" xr:uid="{00000000-0005-0000-0000-0000AA020000}"/>
    <cellStyle name="Comma 9 2" xfId="129" xr:uid="{00000000-0005-0000-0000-0000AB020000}"/>
    <cellStyle name="Comma 9 3" xfId="130" xr:uid="{00000000-0005-0000-0000-0000AC020000}"/>
    <cellStyle name="Comma 9 3 2" xfId="2053" xr:uid="{00000000-0005-0000-0000-0000AD020000}"/>
    <cellStyle name="Comma 9 3 3" xfId="992" xr:uid="{00000000-0005-0000-0000-0000AE020000}"/>
    <cellStyle name="Comma 9_54-600-ขาดทุนจากไฟไหม้" xfId="993" xr:uid="{00000000-0005-0000-0000-0000AF020000}"/>
    <cellStyle name="comma zerodec" xfId="8" xr:uid="{00000000-0005-0000-0000-0000B0020000}"/>
    <cellStyle name="comma zerodec 10" xfId="994" xr:uid="{00000000-0005-0000-0000-0000B1020000}"/>
    <cellStyle name="comma zerodec 11" xfId="995" xr:uid="{00000000-0005-0000-0000-0000B2020000}"/>
    <cellStyle name="comma zerodec 12" xfId="996" xr:uid="{00000000-0005-0000-0000-0000B3020000}"/>
    <cellStyle name="comma zerodec 13" xfId="997" xr:uid="{00000000-0005-0000-0000-0000B4020000}"/>
    <cellStyle name="comma zerodec 14" xfId="998" xr:uid="{00000000-0005-0000-0000-0000B5020000}"/>
    <cellStyle name="comma zerodec 2" xfId="999" xr:uid="{00000000-0005-0000-0000-0000B6020000}"/>
    <cellStyle name="comma zerodec 3" xfId="1000" xr:uid="{00000000-0005-0000-0000-0000B7020000}"/>
    <cellStyle name="comma zerodec 4" xfId="1001" xr:uid="{00000000-0005-0000-0000-0000B8020000}"/>
    <cellStyle name="comma zerodec 5" xfId="1002" xr:uid="{00000000-0005-0000-0000-0000B9020000}"/>
    <cellStyle name="comma zerodec 6" xfId="1003" xr:uid="{00000000-0005-0000-0000-0000BA020000}"/>
    <cellStyle name="comma zerodec 7" xfId="1004" xr:uid="{00000000-0005-0000-0000-0000BB020000}"/>
    <cellStyle name="comma zerodec 8" xfId="1005" xr:uid="{00000000-0005-0000-0000-0000BC020000}"/>
    <cellStyle name="comma zerodec 9" xfId="1006" xr:uid="{00000000-0005-0000-0000-0000BD020000}"/>
    <cellStyle name="comma zerodec_I" xfId="1007" xr:uid="{00000000-0005-0000-0000-0000BE020000}"/>
    <cellStyle name="Copied" xfId="1008" xr:uid="{00000000-0005-0000-0000-0000BF020000}"/>
    <cellStyle name="COST1" xfId="1009" xr:uid="{00000000-0005-0000-0000-0000C0020000}"/>
    <cellStyle name="Currency [0] 2" xfId="131" xr:uid="{00000000-0005-0000-0000-0000C1020000}"/>
    <cellStyle name="Currency [0] 2 2" xfId="2054" xr:uid="{00000000-0005-0000-0000-0000C2020000}"/>
    <cellStyle name="Currency [0] 2 3" xfId="1010" xr:uid="{00000000-0005-0000-0000-0000C3020000}"/>
    <cellStyle name="Currency [00]" xfId="1011" xr:uid="{00000000-0005-0000-0000-0000C4020000}"/>
    <cellStyle name="Currency 2" xfId="1012" xr:uid="{00000000-0005-0000-0000-0000C5020000}"/>
    <cellStyle name="Currency 3" xfId="1013" xr:uid="{00000000-0005-0000-0000-0000C6020000}"/>
    <cellStyle name="Currency1" xfId="9" xr:uid="{00000000-0005-0000-0000-0000C7020000}"/>
    <cellStyle name="Currency1 10" xfId="1014" xr:uid="{00000000-0005-0000-0000-0000C8020000}"/>
    <cellStyle name="Currency1 11" xfId="1015" xr:uid="{00000000-0005-0000-0000-0000C9020000}"/>
    <cellStyle name="Currency1 12" xfId="1016" xr:uid="{00000000-0005-0000-0000-0000CA020000}"/>
    <cellStyle name="Currency1 13" xfId="1017" xr:uid="{00000000-0005-0000-0000-0000CB020000}"/>
    <cellStyle name="Currency1 14" xfId="1018" xr:uid="{00000000-0005-0000-0000-0000CC020000}"/>
    <cellStyle name="Currency1 15" xfId="132" xr:uid="{00000000-0005-0000-0000-0000CD020000}"/>
    <cellStyle name="Currency1 2" xfId="133" xr:uid="{00000000-0005-0000-0000-0000CE020000}"/>
    <cellStyle name="Currency1 3" xfId="1019" xr:uid="{00000000-0005-0000-0000-0000CF020000}"/>
    <cellStyle name="Currency1 4" xfId="1020" xr:uid="{00000000-0005-0000-0000-0000D0020000}"/>
    <cellStyle name="Currency1 5" xfId="1021" xr:uid="{00000000-0005-0000-0000-0000D1020000}"/>
    <cellStyle name="Currency1 6" xfId="1022" xr:uid="{00000000-0005-0000-0000-0000D2020000}"/>
    <cellStyle name="Currency1 7" xfId="1023" xr:uid="{00000000-0005-0000-0000-0000D3020000}"/>
    <cellStyle name="Currency1 8" xfId="1024" xr:uid="{00000000-0005-0000-0000-0000D4020000}"/>
    <cellStyle name="Currency1 9" xfId="1025" xr:uid="{00000000-0005-0000-0000-0000D5020000}"/>
    <cellStyle name="Currency1_54-600-ขาดทุนจากไฟไหม้" xfId="1026" xr:uid="{00000000-0005-0000-0000-0000D6020000}"/>
    <cellStyle name="Date Short" xfId="1027" xr:uid="{00000000-0005-0000-0000-0000D7020000}"/>
    <cellStyle name="Dollar (zero dec)" xfId="10" xr:uid="{00000000-0005-0000-0000-0000D8020000}"/>
    <cellStyle name="Dollar (zero dec) 10" xfId="1028" xr:uid="{00000000-0005-0000-0000-0000D9020000}"/>
    <cellStyle name="Dollar (zero dec) 11" xfId="1029" xr:uid="{00000000-0005-0000-0000-0000DA020000}"/>
    <cellStyle name="Dollar (zero dec) 12" xfId="1030" xr:uid="{00000000-0005-0000-0000-0000DB020000}"/>
    <cellStyle name="Dollar (zero dec) 13" xfId="1031" xr:uid="{00000000-0005-0000-0000-0000DC020000}"/>
    <cellStyle name="Dollar (zero dec) 14" xfId="1032" xr:uid="{00000000-0005-0000-0000-0000DD020000}"/>
    <cellStyle name="Dollar (zero dec) 15" xfId="134" xr:uid="{00000000-0005-0000-0000-0000DE020000}"/>
    <cellStyle name="Dollar (zero dec) 2" xfId="135" xr:uid="{00000000-0005-0000-0000-0000DF020000}"/>
    <cellStyle name="Dollar (zero dec) 3" xfId="1033" xr:uid="{00000000-0005-0000-0000-0000E0020000}"/>
    <cellStyle name="Dollar (zero dec) 4" xfId="1034" xr:uid="{00000000-0005-0000-0000-0000E1020000}"/>
    <cellStyle name="Dollar (zero dec) 5" xfId="1035" xr:uid="{00000000-0005-0000-0000-0000E2020000}"/>
    <cellStyle name="Dollar (zero dec) 6" xfId="1036" xr:uid="{00000000-0005-0000-0000-0000E3020000}"/>
    <cellStyle name="Dollar (zero dec) 7" xfId="1037" xr:uid="{00000000-0005-0000-0000-0000E4020000}"/>
    <cellStyle name="Dollar (zero dec) 8" xfId="1038" xr:uid="{00000000-0005-0000-0000-0000E5020000}"/>
    <cellStyle name="Dollar (zero dec) 9" xfId="1039" xr:uid="{00000000-0005-0000-0000-0000E6020000}"/>
    <cellStyle name="Dollar (zero dec)_54-600-ขาดทุนจากไฟไหม้" xfId="1040" xr:uid="{00000000-0005-0000-0000-0000E7020000}"/>
    <cellStyle name="E&amp;Y House" xfId="1041" xr:uid="{00000000-0005-0000-0000-0000E8020000}"/>
    <cellStyle name="Enter Currency (0)" xfId="1042" xr:uid="{00000000-0005-0000-0000-0000E9020000}"/>
    <cellStyle name="Enter Currency (2)" xfId="1043" xr:uid="{00000000-0005-0000-0000-0000EA020000}"/>
    <cellStyle name="Enter Units (0)" xfId="1044" xr:uid="{00000000-0005-0000-0000-0000EB020000}"/>
    <cellStyle name="Enter Units (1)" xfId="1045" xr:uid="{00000000-0005-0000-0000-0000EC020000}"/>
    <cellStyle name="Enter Units (2)" xfId="1046" xr:uid="{00000000-0005-0000-0000-0000ED020000}"/>
    <cellStyle name="Entered" xfId="1047" xr:uid="{00000000-0005-0000-0000-0000EE020000}"/>
    <cellStyle name="Euro" xfId="136" xr:uid="{00000000-0005-0000-0000-0000EF020000}"/>
    <cellStyle name="Euro 2" xfId="137" xr:uid="{00000000-0005-0000-0000-0000F0020000}"/>
    <cellStyle name="Euro 2 2" xfId="2056" xr:uid="{00000000-0005-0000-0000-0000F1020000}"/>
    <cellStyle name="Euro 2 3" xfId="1049" xr:uid="{00000000-0005-0000-0000-0000F2020000}"/>
    <cellStyle name="Euro 3" xfId="2055" xr:uid="{00000000-0005-0000-0000-0000F3020000}"/>
    <cellStyle name="Euro 4" xfId="1048" xr:uid="{00000000-0005-0000-0000-0000F4020000}"/>
    <cellStyle name="Excel Built-in Normal" xfId="1050" xr:uid="{00000000-0005-0000-0000-0000F5020000}"/>
    <cellStyle name="Explanatory Text" xfId="138" xr:uid="{00000000-0005-0000-0000-0000F6020000}"/>
    <cellStyle name="Explanatory Text 2" xfId="139" xr:uid="{00000000-0005-0000-0000-0000F7020000}"/>
    <cellStyle name="Explanatory Text 2 2" xfId="2058" xr:uid="{00000000-0005-0000-0000-0000F8020000}"/>
    <cellStyle name="Explanatory Text 2 3" xfId="1051" xr:uid="{00000000-0005-0000-0000-0000F9020000}"/>
    <cellStyle name="Explanatory Text 3" xfId="1052" xr:uid="{00000000-0005-0000-0000-0000FA020000}"/>
    <cellStyle name="Explanatory Text 4" xfId="2057" xr:uid="{00000000-0005-0000-0000-0000FB020000}"/>
    <cellStyle name="Good" xfId="140" xr:uid="{00000000-0005-0000-0000-0000FC020000}"/>
    <cellStyle name="Good 10" xfId="1053" xr:uid="{00000000-0005-0000-0000-0000FD020000}"/>
    <cellStyle name="Good 11" xfId="1054" xr:uid="{00000000-0005-0000-0000-0000FE020000}"/>
    <cellStyle name="Good 12" xfId="1055" xr:uid="{00000000-0005-0000-0000-0000FF020000}"/>
    <cellStyle name="Good 13" xfId="1056" xr:uid="{00000000-0005-0000-0000-000000030000}"/>
    <cellStyle name="Good 14" xfId="2059" xr:uid="{00000000-0005-0000-0000-000001030000}"/>
    <cellStyle name="Good 2" xfId="141" xr:uid="{00000000-0005-0000-0000-000002030000}"/>
    <cellStyle name="Good 2 2" xfId="1058" xr:uid="{00000000-0005-0000-0000-000003030000}"/>
    <cellStyle name="Good 2 3" xfId="2060" xr:uid="{00000000-0005-0000-0000-000004030000}"/>
    <cellStyle name="Good 2 4" xfId="1057" xr:uid="{00000000-0005-0000-0000-000005030000}"/>
    <cellStyle name="Good 2_หมวด CC, X2" xfId="1059" xr:uid="{00000000-0005-0000-0000-000006030000}"/>
    <cellStyle name="Good 3" xfId="1060" xr:uid="{00000000-0005-0000-0000-000007030000}"/>
    <cellStyle name="Good 4" xfId="1061" xr:uid="{00000000-0005-0000-0000-000008030000}"/>
    <cellStyle name="Good 5" xfId="1062" xr:uid="{00000000-0005-0000-0000-000009030000}"/>
    <cellStyle name="Good 6" xfId="1063" xr:uid="{00000000-0005-0000-0000-00000A030000}"/>
    <cellStyle name="Good 7" xfId="1064" xr:uid="{00000000-0005-0000-0000-00000B030000}"/>
    <cellStyle name="Good 8" xfId="1065" xr:uid="{00000000-0005-0000-0000-00000C030000}"/>
    <cellStyle name="Good 9" xfId="1066" xr:uid="{00000000-0005-0000-0000-00000D030000}"/>
    <cellStyle name="Grey" xfId="11" xr:uid="{00000000-0005-0000-0000-00000E030000}"/>
    <cellStyle name="Header1" xfId="1067" xr:uid="{00000000-0005-0000-0000-00000F030000}"/>
    <cellStyle name="Header2" xfId="1068" xr:uid="{00000000-0005-0000-0000-000010030000}"/>
    <cellStyle name="Heading 1" xfId="142" xr:uid="{00000000-0005-0000-0000-000011030000}"/>
    <cellStyle name="Heading 1 10" xfId="1069" xr:uid="{00000000-0005-0000-0000-000012030000}"/>
    <cellStyle name="Heading 1 11" xfId="1070" xr:uid="{00000000-0005-0000-0000-000013030000}"/>
    <cellStyle name="Heading 1 12" xfId="1071" xr:uid="{00000000-0005-0000-0000-000014030000}"/>
    <cellStyle name="Heading 1 13" xfId="1072" xr:uid="{00000000-0005-0000-0000-000015030000}"/>
    <cellStyle name="Heading 1 14" xfId="2061" xr:uid="{00000000-0005-0000-0000-000016030000}"/>
    <cellStyle name="Heading 1 2" xfId="143" xr:uid="{00000000-0005-0000-0000-000017030000}"/>
    <cellStyle name="Heading 1 2 2" xfId="1074" xr:uid="{00000000-0005-0000-0000-000018030000}"/>
    <cellStyle name="Heading 1 2 3" xfId="2062" xr:uid="{00000000-0005-0000-0000-000019030000}"/>
    <cellStyle name="Heading 1 2 4" xfId="1073" xr:uid="{00000000-0005-0000-0000-00001A030000}"/>
    <cellStyle name="Heading 1 2_2149000-Q1'10" xfId="1075" xr:uid="{00000000-0005-0000-0000-00001B030000}"/>
    <cellStyle name="Heading 1 3" xfId="1076" xr:uid="{00000000-0005-0000-0000-00001C030000}"/>
    <cellStyle name="Heading 1 4" xfId="1077" xr:uid="{00000000-0005-0000-0000-00001D030000}"/>
    <cellStyle name="Heading 1 5" xfId="1078" xr:uid="{00000000-0005-0000-0000-00001E030000}"/>
    <cellStyle name="Heading 1 6" xfId="1079" xr:uid="{00000000-0005-0000-0000-00001F030000}"/>
    <cellStyle name="Heading 1 7" xfId="1080" xr:uid="{00000000-0005-0000-0000-000020030000}"/>
    <cellStyle name="Heading 1 8" xfId="1081" xr:uid="{00000000-0005-0000-0000-000021030000}"/>
    <cellStyle name="Heading 1 9" xfId="1082" xr:uid="{00000000-0005-0000-0000-000022030000}"/>
    <cellStyle name="Heading 2" xfId="144" xr:uid="{00000000-0005-0000-0000-000023030000}"/>
    <cellStyle name="Heading 2 10" xfId="1083" xr:uid="{00000000-0005-0000-0000-000024030000}"/>
    <cellStyle name="Heading 2 11" xfId="1084" xr:uid="{00000000-0005-0000-0000-000025030000}"/>
    <cellStyle name="Heading 2 12" xfId="1085" xr:uid="{00000000-0005-0000-0000-000026030000}"/>
    <cellStyle name="Heading 2 13" xfId="1086" xr:uid="{00000000-0005-0000-0000-000027030000}"/>
    <cellStyle name="Heading 2 14" xfId="2063" xr:uid="{00000000-0005-0000-0000-000028030000}"/>
    <cellStyle name="Heading 2 2" xfId="145" xr:uid="{00000000-0005-0000-0000-000029030000}"/>
    <cellStyle name="Heading 2 2 2" xfId="1088" xr:uid="{00000000-0005-0000-0000-00002A030000}"/>
    <cellStyle name="Heading 2 2 3" xfId="2064" xr:uid="{00000000-0005-0000-0000-00002B030000}"/>
    <cellStyle name="Heading 2 2 4" xfId="1087" xr:uid="{00000000-0005-0000-0000-00002C030000}"/>
    <cellStyle name="Heading 2 2_2149000-Q1'10" xfId="1089" xr:uid="{00000000-0005-0000-0000-00002D030000}"/>
    <cellStyle name="Heading 2 3" xfId="1090" xr:uid="{00000000-0005-0000-0000-00002E030000}"/>
    <cellStyle name="Heading 2 4" xfId="1091" xr:uid="{00000000-0005-0000-0000-00002F030000}"/>
    <cellStyle name="Heading 2 5" xfId="1092" xr:uid="{00000000-0005-0000-0000-000030030000}"/>
    <cellStyle name="Heading 2 6" xfId="1093" xr:uid="{00000000-0005-0000-0000-000031030000}"/>
    <cellStyle name="Heading 2 7" xfId="1094" xr:uid="{00000000-0005-0000-0000-000032030000}"/>
    <cellStyle name="Heading 2 8" xfId="1095" xr:uid="{00000000-0005-0000-0000-000033030000}"/>
    <cellStyle name="Heading 2 9" xfId="1096" xr:uid="{00000000-0005-0000-0000-000034030000}"/>
    <cellStyle name="Heading 3" xfId="146" xr:uid="{00000000-0005-0000-0000-000035030000}"/>
    <cellStyle name="Heading 3 10" xfId="1097" xr:uid="{00000000-0005-0000-0000-000036030000}"/>
    <cellStyle name="Heading 3 11" xfId="1098" xr:uid="{00000000-0005-0000-0000-000037030000}"/>
    <cellStyle name="Heading 3 12" xfId="1099" xr:uid="{00000000-0005-0000-0000-000038030000}"/>
    <cellStyle name="Heading 3 13" xfId="1100" xr:uid="{00000000-0005-0000-0000-000039030000}"/>
    <cellStyle name="Heading 3 14" xfId="2065" xr:uid="{00000000-0005-0000-0000-00003A030000}"/>
    <cellStyle name="Heading 3 2" xfId="147" xr:uid="{00000000-0005-0000-0000-00003B030000}"/>
    <cellStyle name="Heading 3 2 2" xfId="1102" xr:uid="{00000000-0005-0000-0000-00003C030000}"/>
    <cellStyle name="Heading 3 2 3" xfId="2066" xr:uid="{00000000-0005-0000-0000-00003D030000}"/>
    <cellStyle name="Heading 3 2 4" xfId="1101" xr:uid="{00000000-0005-0000-0000-00003E030000}"/>
    <cellStyle name="Heading 3 2_2149000-Q1'10" xfId="1103" xr:uid="{00000000-0005-0000-0000-00003F030000}"/>
    <cellStyle name="Heading 3 3" xfId="1104" xr:uid="{00000000-0005-0000-0000-000040030000}"/>
    <cellStyle name="Heading 3 4" xfId="1105" xr:uid="{00000000-0005-0000-0000-000041030000}"/>
    <cellStyle name="Heading 3 5" xfId="1106" xr:uid="{00000000-0005-0000-0000-000042030000}"/>
    <cellStyle name="Heading 3 6" xfId="1107" xr:uid="{00000000-0005-0000-0000-000043030000}"/>
    <cellStyle name="Heading 3 7" xfId="1108" xr:uid="{00000000-0005-0000-0000-000044030000}"/>
    <cellStyle name="Heading 3 8" xfId="1109" xr:uid="{00000000-0005-0000-0000-000045030000}"/>
    <cellStyle name="Heading 3 9" xfId="1110" xr:uid="{00000000-0005-0000-0000-000046030000}"/>
    <cellStyle name="Heading 4" xfId="148" xr:uid="{00000000-0005-0000-0000-000047030000}"/>
    <cellStyle name="Heading 4 10" xfId="1111" xr:uid="{00000000-0005-0000-0000-000048030000}"/>
    <cellStyle name="Heading 4 11" xfId="1112" xr:uid="{00000000-0005-0000-0000-000049030000}"/>
    <cellStyle name="Heading 4 12" xfId="1113" xr:uid="{00000000-0005-0000-0000-00004A030000}"/>
    <cellStyle name="Heading 4 13" xfId="1114" xr:uid="{00000000-0005-0000-0000-00004B030000}"/>
    <cellStyle name="Heading 4 14" xfId="2067" xr:uid="{00000000-0005-0000-0000-00004C030000}"/>
    <cellStyle name="Heading 4 2" xfId="149" xr:uid="{00000000-0005-0000-0000-00004D030000}"/>
    <cellStyle name="Heading 4 2 2" xfId="1116" xr:uid="{00000000-0005-0000-0000-00004E030000}"/>
    <cellStyle name="Heading 4 2 3" xfId="2068" xr:uid="{00000000-0005-0000-0000-00004F030000}"/>
    <cellStyle name="Heading 4 2 4" xfId="1115" xr:uid="{00000000-0005-0000-0000-000050030000}"/>
    <cellStyle name="Heading 4 2_2149000-Q1'10" xfId="1117" xr:uid="{00000000-0005-0000-0000-000051030000}"/>
    <cellStyle name="Heading 4 3" xfId="1118" xr:uid="{00000000-0005-0000-0000-000052030000}"/>
    <cellStyle name="Heading 4 4" xfId="1119" xr:uid="{00000000-0005-0000-0000-000053030000}"/>
    <cellStyle name="Heading 4 5" xfId="1120" xr:uid="{00000000-0005-0000-0000-000054030000}"/>
    <cellStyle name="Heading 4 6" xfId="1121" xr:uid="{00000000-0005-0000-0000-000055030000}"/>
    <cellStyle name="Heading 4 7" xfId="1122" xr:uid="{00000000-0005-0000-0000-000056030000}"/>
    <cellStyle name="Heading 4 8" xfId="1123" xr:uid="{00000000-0005-0000-0000-000057030000}"/>
    <cellStyle name="Heading 4 9" xfId="1124" xr:uid="{00000000-0005-0000-0000-000058030000}"/>
    <cellStyle name="HEADINGS" xfId="1125" xr:uid="{00000000-0005-0000-0000-000059030000}"/>
    <cellStyle name="HEADINGSTOP" xfId="1126" xr:uid="{00000000-0005-0000-0000-00005A030000}"/>
    <cellStyle name="Helv" xfId="1127" xr:uid="{00000000-0005-0000-0000-00005B030000}"/>
    <cellStyle name="Hyperlink 2" xfId="150" xr:uid="{00000000-0005-0000-0000-00005C030000}"/>
    <cellStyle name="Hyperlink 2 2" xfId="2069" xr:uid="{00000000-0005-0000-0000-00005D030000}"/>
    <cellStyle name="Hyperlink 2 3" xfId="1128" xr:uid="{00000000-0005-0000-0000-00005E030000}"/>
    <cellStyle name="Input" xfId="151" xr:uid="{00000000-0005-0000-0000-00005F030000}"/>
    <cellStyle name="Input [yellow]" xfId="12" xr:uid="{00000000-0005-0000-0000-000060030000}"/>
    <cellStyle name="Input 10" xfId="152" xr:uid="{00000000-0005-0000-0000-000061030000}"/>
    <cellStyle name="Input 10 2" xfId="2071" xr:uid="{00000000-0005-0000-0000-000062030000}"/>
    <cellStyle name="Input 10 3" xfId="1129" xr:uid="{00000000-0005-0000-0000-000063030000}"/>
    <cellStyle name="Input 11" xfId="153" xr:uid="{00000000-0005-0000-0000-000064030000}"/>
    <cellStyle name="Input 11 2" xfId="2072" xr:uid="{00000000-0005-0000-0000-000065030000}"/>
    <cellStyle name="Input 11 3" xfId="1130" xr:uid="{00000000-0005-0000-0000-000066030000}"/>
    <cellStyle name="Input 12" xfId="154" xr:uid="{00000000-0005-0000-0000-000067030000}"/>
    <cellStyle name="Input 12 2" xfId="2073" xr:uid="{00000000-0005-0000-0000-000068030000}"/>
    <cellStyle name="Input 12 3" xfId="1131" xr:uid="{00000000-0005-0000-0000-000069030000}"/>
    <cellStyle name="Input 13" xfId="155" xr:uid="{00000000-0005-0000-0000-00006A030000}"/>
    <cellStyle name="Input 13 2" xfId="2074" xr:uid="{00000000-0005-0000-0000-00006B030000}"/>
    <cellStyle name="Input 13 3" xfId="1132" xr:uid="{00000000-0005-0000-0000-00006C030000}"/>
    <cellStyle name="Input 14" xfId="156" xr:uid="{00000000-0005-0000-0000-00006D030000}"/>
    <cellStyle name="Input 14 2" xfId="2075" xr:uid="{00000000-0005-0000-0000-00006E030000}"/>
    <cellStyle name="Input 14 3" xfId="1133" xr:uid="{00000000-0005-0000-0000-00006F030000}"/>
    <cellStyle name="Input 15" xfId="157" xr:uid="{00000000-0005-0000-0000-000070030000}"/>
    <cellStyle name="Input 15 2" xfId="2076" xr:uid="{00000000-0005-0000-0000-000071030000}"/>
    <cellStyle name="Input 15 3" xfId="1134" xr:uid="{00000000-0005-0000-0000-000072030000}"/>
    <cellStyle name="Input 16" xfId="158" xr:uid="{00000000-0005-0000-0000-000073030000}"/>
    <cellStyle name="Input 16 2" xfId="2077" xr:uid="{00000000-0005-0000-0000-000074030000}"/>
    <cellStyle name="Input 16 3" xfId="1135" xr:uid="{00000000-0005-0000-0000-000075030000}"/>
    <cellStyle name="Input 17" xfId="159" xr:uid="{00000000-0005-0000-0000-000076030000}"/>
    <cellStyle name="Input 17 2" xfId="2078" xr:uid="{00000000-0005-0000-0000-000077030000}"/>
    <cellStyle name="Input 17 3" xfId="1136" xr:uid="{00000000-0005-0000-0000-000078030000}"/>
    <cellStyle name="Input 18" xfId="160" xr:uid="{00000000-0005-0000-0000-000079030000}"/>
    <cellStyle name="Input 18 2" xfId="2079" xr:uid="{00000000-0005-0000-0000-00007A030000}"/>
    <cellStyle name="Input 18 3" xfId="1137" xr:uid="{00000000-0005-0000-0000-00007B030000}"/>
    <cellStyle name="Input 19" xfId="161" xr:uid="{00000000-0005-0000-0000-00007C030000}"/>
    <cellStyle name="Input 19 2" xfId="2080" xr:uid="{00000000-0005-0000-0000-00007D030000}"/>
    <cellStyle name="Input 19 3" xfId="1138" xr:uid="{00000000-0005-0000-0000-00007E030000}"/>
    <cellStyle name="Input 2" xfId="162" xr:uid="{00000000-0005-0000-0000-00007F030000}"/>
    <cellStyle name="Input 2 2" xfId="1140" xr:uid="{00000000-0005-0000-0000-000080030000}"/>
    <cellStyle name="Input 2 3" xfId="2081" xr:uid="{00000000-0005-0000-0000-000081030000}"/>
    <cellStyle name="Input 2 4" xfId="1139" xr:uid="{00000000-0005-0000-0000-000082030000}"/>
    <cellStyle name="Input 2_2149000-Q1'10" xfId="1141" xr:uid="{00000000-0005-0000-0000-000083030000}"/>
    <cellStyle name="Input 20" xfId="163" xr:uid="{00000000-0005-0000-0000-000084030000}"/>
    <cellStyle name="Input 20 2" xfId="2082" xr:uid="{00000000-0005-0000-0000-000085030000}"/>
    <cellStyle name="Input 20 3" xfId="1142" xr:uid="{00000000-0005-0000-0000-000086030000}"/>
    <cellStyle name="Input 21" xfId="164" xr:uid="{00000000-0005-0000-0000-000087030000}"/>
    <cellStyle name="Input 21 2" xfId="2083" xr:uid="{00000000-0005-0000-0000-000088030000}"/>
    <cellStyle name="Input 21 3" xfId="1143" xr:uid="{00000000-0005-0000-0000-000089030000}"/>
    <cellStyle name="Input 22" xfId="165" xr:uid="{00000000-0005-0000-0000-00008A030000}"/>
    <cellStyle name="Input 22 2" xfId="2084" xr:uid="{00000000-0005-0000-0000-00008B030000}"/>
    <cellStyle name="Input 22 3" xfId="1144" xr:uid="{00000000-0005-0000-0000-00008C030000}"/>
    <cellStyle name="Input 23" xfId="166" xr:uid="{00000000-0005-0000-0000-00008D030000}"/>
    <cellStyle name="Input 23 2" xfId="2085" xr:uid="{00000000-0005-0000-0000-00008E030000}"/>
    <cellStyle name="Input 23 3" xfId="1145" xr:uid="{00000000-0005-0000-0000-00008F030000}"/>
    <cellStyle name="Input 24" xfId="167" xr:uid="{00000000-0005-0000-0000-000090030000}"/>
    <cellStyle name="Input 24 2" xfId="2086" xr:uid="{00000000-0005-0000-0000-000091030000}"/>
    <cellStyle name="Input 24 3" xfId="1146" xr:uid="{00000000-0005-0000-0000-000092030000}"/>
    <cellStyle name="Input 25" xfId="168" xr:uid="{00000000-0005-0000-0000-000093030000}"/>
    <cellStyle name="Input 25 2" xfId="2087" xr:uid="{00000000-0005-0000-0000-000094030000}"/>
    <cellStyle name="Input 25 3" xfId="1147" xr:uid="{00000000-0005-0000-0000-000095030000}"/>
    <cellStyle name="Input 26" xfId="169" xr:uid="{00000000-0005-0000-0000-000096030000}"/>
    <cellStyle name="Input 26 2" xfId="2088" xr:uid="{00000000-0005-0000-0000-000097030000}"/>
    <cellStyle name="Input 26 3" xfId="1148" xr:uid="{00000000-0005-0000-0000-000098030000}"/>
    <cellStyle name="Input 27" xfId="170" xr:uid="{00000000-0005-0000-0000-000099030000}"/>
    <cellStyle name="Input 27 2" xfId="2089" xr:uid="{00000000-0005-0000-0000-00009A030000}"/>
    <cellStyle name="Input 27 3" xfId="1149" xr:uid="{00000000-0005-0000-0000-00009B030000}"/>
    <cellStyle name="Input 28" xfId="171" xr:uid="{00000000-0005-0000-0000-00009C030000}"/>
    <cellStyle name="Input 28 2" xfId="2090" xr:uid="{00000000-0005-0000-0000-00009D030000}"/>
    <cellStyle name="Input 28 3" xfId="1150" xr:uid="{00000000-0005-0000-0000-00009E030000}"/>
    <cellStyle name="Input 29" xfId="172" xr:uid="{00000000-0005-0000-0000-00009F030000}"/>
    <cellStyle name="Input 29 2" xfId="2091" xr:uid="{00000000-0005-0000-0000-0000A0030000}"/>
    <cellStyle name="Input 29 3" xfId="1151" xr:uid="{00000000-0005-0000-0000-0000A1030000}"/>
    <cellStyle name="Input 3" xfId="173" xr:uid="{00000000-0005-0000-0000-0000A2030000}"/>
    <cellStyle name="Input 3 2" xfId="2092" xr:uid="{00000000-0005-0000-0000-0000A3030000}"/>
    <cellStyle name="Input 3 3" xfId="1152" xr:uid="{00000000-0005-0000-0000-0000A4030000}"/>
    <cellStyle name="Input 30" xfId="174" xr:uid="{00000000-0005-0000-0000-0000A5030000}"/>
    <cellStyle name="Input 30 2" xfId="2093" xr:uid="{00000000-0005-0000-0000-0000A6030000}"/>
    <cellStyle name="Input 30 3" xfId="1153" xr:uid="{00000000-0005-0000-0000-0000A7030000}"/>
    <cellStyle name="Input 31" xfId="175" xr:uid="{00000000-0005-0000-0000-0000A8030000}"/>
    <cellStyle name="Input 31 2" xfId="2094" xr:uid="{00000000-0005-0000-0000-0000A9030000}"/>
    <cellStyle name="Input 31 3" xfId="1154" xr:uid="{00000000-0005-0000-0000-0000AA030000}"/>
    <cellStyle name="Input 32" xfId="176" xr:uid="{00000000-0005-0000-0000-0000AB030000}"/>
    <cellStyle name="Input 32 2" xfId="2095" xr:uid="{00000000-0005-0000-0000-0000AC030000}"/>
    <cellStyle name="Input 32 3" xfId="1155" xr:uid="{00000000-0005-0000-0000-0000AD030000}"/>
    <cellStyle name="Input 33" xfId="177" xr:uid="{00000000-0005-0000-0000-0000AE030000}"/>
    <cellStyle name="Input 33 2" xfId="2096" xr:uid="{00000000-0005-0000-0000-0000AF030000}"/>
    <cellStyle name="Input 33 3" xfId="1156" xr:uid="{00000000-0005-0000-0000-0000B0030000}"/>
    <cellStyle name="Input 34" xfId="178" xr:uid="{00000000-0005-0000-0000-0000B1030000}"/>
    <cellStyle name="Input 34 2" xfId="2097" xr:uid="{00000000-0005-0000-0000-0000B2030000}"/>
    <cellStyle name="Input 34 3" xfId="1157" xr:uid="{00000000-0005-0000-0000-0000B3030000}"/>
    <cellStyle name="Input 35" xfId="179" xr:uid="{00000000-0005-0000-0000-0000B4030000}"/>
    <cellStyle name="Input 35 2" xfId="2098" xr:uid="{00000000-0005-0000-0000-0000B5030000}"/>
    <cellStyle name="Input 35 3" xfId="1158" xr:uid="{00000000-0005-0000-0000-0000B6030000}"/>
    <cellStyle name="Input 36" xfId="180" xr:uid="{00000000-0005-0000-0000-0000B7030000}"/>
    <cellStyle name="Input 36 2" xfId="2099" xr:uid="{00000000-0005-0000-0000-0000B8030000}"/>
    <cellStyle name="Input 36 3" xfId="1159" xr:uid="{00000000-0005-0000-0000-0000B9030000}"/>
    <cellStyle name="Input 37" xfId="181" xr:uid="{00000000-0005-0000-0000-0000BA030000}"/>
    <cellStyle name="Input 37 2" xfId="2100" xr:uid="{00000000-0005-0000-0000-0000BB030000}"/>
    <cellStyle name="Input 37 3" xfId="1160" xr:uid="{00000000-0005-0000-0000-0000BC030000}"/>
    <cellStyle name="Input 38" xfId="182" xr:uid="{00000000-0005-0000-0000-0000BD030000}"/>
    <cellStyle name="Input 38 2" xfId="2101" xr:uid="{00000000-0005-0000-0000-0000BE030000}"/>
    <cellStyle name="Input 38 3" xfId="1161" xr:uid="{00000000-0005-0000-0000-0000BF030000}"/>
    <cellStyle name="Input 39" xfId="183" xr:uid="{00000000-0005-0000-0000-0000C0030000}"/>
    <cellStyle name="Input 39 2" xfId="2102" xr:uid="{00000000-0005-0000-0000-0000C1030000}"/>
    <cellStyle name="Input 39 3" xfId="1162" xr:uid="{00000000-0005-0000-0000-0000C2030000}"/>
    <cellStyle name="Input 4" xfId="184" xr:uid="{00000000-0005-0000-0000-0000C3030000}"/>
    <cellStyle name="Input 4 2" xfId="2103" xr:uid="{00000000-0005-0000-0000-0000C4030000}"/>
    <cellStyle name="Input 4 3" xfId="1163" xr:uid="{00000000-0005-0000-0000-0000C5030000}"/>
    <cellStyle name="Input 40" xfId="185" xr:uid="{00000000-0005-0000-0000-0000C6030000}"/>
    <cellStyle name="Input 40 2" xfId="2104" xr:uid="{00000000-0005-0000-0000-0000C7030000}"/>
    <cellStyle name="Input 40 3" xfId="1164" xr:uid="{00000000-0005-0000-0000-0000C8030000}"/>
    <cellStyle name="Input 41" xfId="186" xr:uid="{00000000-0005-0000-0000-0000C9030000}"/>
    <cellStyle name="Input 41 2" xfId="2105" xr:uid="{00000000-0005-0000-0000-0000CA030000}"/>
    <cellStyle name="Input 41 3" xfId="1165" xr:uid="{00000000-0005-0000-0000-0000CB030000}"/>
    <cellStyle name="Input 42" xfId="187" xr:uid="{00000000-0005-0000-0000-0000CC030000}"/>
    <cellStyle name="Input 42 2" xfId="2106" xr:uid="{00000000-0005-0000-0000-0000CD030000}"/>
    <cellStyle name="Input 42 3" xfId="1166" xr:uid="{00000000-0005-0000-0000-0000CE030000}"/>
    <cellStyle name="Input 43" xfId="188" xr:uid="{00000000-0005-0000-0000-0000CF030000}"/>
    <cellStyle name="Input 43 2" xfId="2107" xr:uid="{00000000-0005-0000-0000-0000D0030000}"/>
    <cellStyle name="Input 43 3" xfId="1167" xr:uid="{00000000-0005-0000-0000-0000D1030000}"/>
    <cellStyle name="Input 44" xfId="189" xr:uid="{00000000-0005-0000-0000-0000D2030000}"/>
    <cellStyle name="Input 44 2" xfId="2108" xr:uid="{00000000-0005-0000-0000-0000D3030000}"/>
    <cellStyle name="Input 44 3" xfId="1168" xr:uid="{00000000-0005-0000-0000-0000D4030000}"/>
    <cellStyle name="Input 45" xfId="190" xr:uid="{00000000-0005-0000-0000-0000D5030000}"/>
    <cellStyle name="Input 45 2" xfId="2109" xr:uid="{00000000-0005-0000-0000-0000D6030000}"/>
    <cellStyle name="Input 45 3" xfId="1169" xr:uid="{00000000-0005-0000-0000-0000D7030000}"/>
    <cellStyle name="Input 46" xfId="191" xr:uid="{00000000-0005-0000-0000-0000D8030000}"/>
    <cellStyle name="Input 46 2" xfId="2110" xr:uid="{00000000-0005-0000-0000-0000D9030000}"/>
    <cellStyle name="Input 46 3" xfId="1170" xr:uid="{00000000-0005-0000-0000-0000DA030000}"/>
    <cellStyle name="Input 47" xfId="192" xr:uid="{00000000-0005-0000-0000-0000DB030000}"/>
    <cellStyle name="Input 47 2" xfId="2111" xr:uid="{00000000-0005-0000-0000-0000DC030000}"/>
    <cellStyle name="Input 47 3" xfId="1171" xr:uid="{00000000-0005-0000-0000-0000DD030000}"/>
    <cellStyle name="Input 48" xfId="193" xr:uid="{00000000-0005-0000-0000-0000DE030000}"/>
    <cellStyle name="Input 48 2" xfId="2112" xr:uid="{00000000-0005-0000-0000-0000DF030000}"/>
    <cellStyle name="Input 48 3" xfId="1172" xr:uid="{00000000-0005-0000-0000-0000E0030000}"/>
    <cellStyle name="Input 49" xfId="194" xr:uid="{00000000-0005-0000-0000-0000E1030000}"/>
    <cellStyle name="Input 49 2" xfId="2113" xr:uid="{00000000-0005-0000-0000-0000E2030000}"/>
    <cellStyle name="Input 49 3" xfId="1173" xr:uid="{00000000-0005-0000-0000-0000E3030000}"/>
    <cellStyle name="Input 5" xfId="195" xr:uid="{00000000-0005-0000-0000-0000E4030000}"/>
    <cellStyle name="Input 5 2" xfId="2114" xr:uid="{00000000-0005-0000-0000-0000E5030000}"/>
    <cellStyle name="Input 5 3" xfId="1174" xr:uid="{00000000-0005-0000-0000-0000E6030000}"/>
    <cellStyle name="Input 50" xfId="196" xr:uid="{00000000-0005-0000-0000-0000E7030000}"/>
    <cellStyle name="Input 50 2" xfId="2115" xr:uid="{00000000-0005-0000-0000-0000E8030000}"/>
    <cellStyle name="Input 50 3" xfId="1175" xr:uid="{00000000-0005-0000-0000-0000E9030000}"/>
    <cellStyle name="Input 51" xfId="197" xr:uid="{00000000-0005-0000-0000-0000EA030000}"/>
    <cellStyle name="Input 51 2" xfId="2116" xr:uid="{00000000-0005-0000-0000-0000EB030000}"/>
    <cellStyle name="Input 51 3" xfId="1176" xr:uid="{00000000-0005-0000-0000-0000EC030000}"/>
    <cellStyle name="Input 52" xfId="198" xr:uid="{00000000-0005-0000-0000-0000ED030000}"/>
    <cellStyle name="Input 52 2" xfId="2117" xr:uid="{00000000-0005-0000-0000-0000EE030000}"/>
    <cellStyle name="Input 52 3" xfId="1177" xr:uid="{00000000-0005-0000-0000-0000EF030000}"/>
    <cellStyle name="Input 53" xfId="199" xr:uid="{00000000-0005-0000-0000-0000F0030000}"/>
    <cellStyle name="Input 53 2" xfId="2118" xr:uid="{00000000-0005-0000-0000-0000F1030000}"/>
    <cellStyle name="Input 53 3" xfId="1178" xr:uid="{00000000-0005-0000-0000-0000F2030000}"/>
    <cellStyle name="Input 54" xfId="200" xr:uid="{00000000-0005-0000-0000-0000F3030000}"/>
    <cellStyle name="Input 54 2" xfId="2119" xr:uid="{00000000-0005-0000-0000-0000F4030000}"/>
    <cellStyle name="Input 54 3" xfId="1179" xr:uid="{00000000-0005-0000-0000-0000F5030000}"/>
    <cellStyle name="Input 55" xfId="201" xr:uid="{00000000-0005-0000-0000-0000F6030000}"/>
    <cellStyle name="Input 55 2" xfId="2120" xr:uid="{00000000-0005-0000-0000-0000F7030000}"/>
    <cellStyle name="Input 55 3" xfId="1180" xr:uid="{00000000-0005-0000-0000-0000F8030000}"/>
    <cellStyle name="Input 56" xfId="202" xr:uid="{00000000-0005-0000-0000-0000F9030000}"/>
    <cellStyle name="Input 56 2" xfId="2121" xr:uid="{00000000-0005-0000-0000-0000FA030000}"/>
    <cellStyle name="Input 56 3" xfId="1181" xr:uid="{00000000-0005-0000-0000-0000FB030000}"/>
    <cellStyle name="Input 57" xfId="203" xr:uid="{00000000-0005-0000-0000-0000FC030000}"/>
    <cellStyle name="Input 57 2" xfId="2122" xr:uid="{00000000-0005-0000-0000-0000FD030000}"/>
    <cellStyle name="Input 57 3" xfId="1182" xr:uid="{00000000-0005-0000-0000-0000FE030000}"/>
    <cellStyle name="Input 58" xfId="204" xr:uid="{00000000-0005-0000-0000-0000FF030000}"/>
    <cellStyle name="Input 58 2" xfId="2123" xr:uid="{00000000-0005-0000-0000-000000040000}"/>
    <cellStyle name="Input 58 3" xfId="1183" xr:uid="{00000000-0005-0000-0000-000001040000}"/>
    <cellStyle name="Input 59" xfId="205" xr:uid="{00000000-0005-0000-0000-000002040000}"/>
    <cellStyle name="Input 59 2" xfId="2124" xr:uid="{00000000-0005-0000-0000-000003040000}"/>
    <cellStyle name="Input 59 3" xfId="1184" xr:uid="{00000000-0005-0000-0000-000004040000}"/>
    <cellStyle name="Input 6" xfId="206" xr:uid="{00000000-0005-0000-0000-000005040000}"/>
    <cellStyle name="Input 6 2" xfId="2125" xr:uid="{00000000-0005-0000-0000-000006040000}"/>
    <cellStyle name="Input 6 3" xfId="1185" xr:uid="{00000000-0005-0000-0000-000007040000}"/>
    <cellStyle name="Input 60" xfId="207" xr:uid="{00000000-0005-0000-0000-000008040000}"/>
    <cellStyle name="Input 60 2" xfId="2126" xr:uid="{00000000-0005-0000-0000-000009040000}"/>
    <cellStyle name="Input 60 3" xfId="1186" xr:uid="{00000000-0005-0000-0000-00000A040000}"/>
    <cellStyle name="Input 61" xfId="208" xr:uid="{00000000-0005-0000-0000-00000B040000}"/>
    <cellStyle name="Input 61 2" xfId="2127" xr:uid="{00000000-0005-0000-0000-00000C040000}"/>
    <cellStyle name="Input 61 3" xfId="1187" xr:uid="{00000000-0005-0000-0000-00000D040000}"/>
    <cellStyle name="Input 62" xfId="209" xr:uid="{00000000-0005-0000-0000-00000E040000}"/>
    <cellStyle name="Input 62 2" xfId="2128" xr:uid="{00000000-0005-0000-0000-00000F040000}"/>
    <cellStyle name="Input 62 3" xfId="1188" xr:uid="{00000000-0005-0000-0000-000010040000}"/>
    <cellStyle name="Input 63" xfId="210" xr:uid="{00000000-0005-0000-0000-000011040000}"/>
    <cellStyle name="Input 63 2" xfId="2129" xr:uid="{00000000-0005-0000-0000-000012040000}"/>
    <cellStyle name="Input 63 3" xfId="1189" xr:uid="{00000000-0005-0000-0000-000013040000}"/>
    <cellStyle name="Input 64" xfId="211" xr:uid="{00000000-0005-0000-0000-000014040000}"/>
    <cellStyle name="Input 64 2" xfId="2130" xr:uid="{00000000-0005-0000-0000-000015040000}"/>
    <cellStyle name="Input 64 3" xfId="1190" xr:uid="{00000000-0005-0000-0000-000016040000}"/>
    <cellStyle name="Input 65" xfId="212" xr:uid="{00000000-0005-0000-0000-000017040000}"/>
    <cellStyle name="Input 65 2" xfId="2131" xr:uid="{00000000-0005-0000-0000-000018040000}"/>
    <cellStyle name="Input 65 3" xfId="1191" xr:uid="{00000000-0005-0000-0000-000019040000}"/>
    <cellStyle name="Input 66" xfId="213" xr:uid="{00000000-0005-0000-0000-00001A040000}"/>
    <cellStyle name="Input 66 2" xfId="2132" xr:uid="{00000000-0005-0000-0000-00001B040000}"/>
    <cellStyle name="Input 66 3" xfId="1192" xr:uid="{00000000-0005-0000-0000-00001C040000}"/>
    <cellStyle name="Input 67" xfId="214" xr:uid="{00000000-0005-0000-0000-00001D040000}"/>
    <cellStyle name="Input 67 2" xfId="2133" xr:uid="{00000000-0005-0000-0000-00001E040000}"/>
    <cellStyle name="Input 67 3" xfId="1193" xr:uid="{00000000-0005-0000-0000-00001F040000}"/>
    <cellStyle name="Input 68" xfId="215" xr:uid="{00000000-0005-0000-0000-000020040000}"/>
    <cellStyle name="Input 68 2" xfId="2134" xr:uid="{00000000-0005-0000-0000-000021040000}"/>
    <cellStyle name="Input 68 3" xfId="1194" xr:uid="{00000000-0005-0000-0000-000022040000}"/>
    <cellStyle name="Input 69" xfId="216" xr:uid="{00000000-0005-0000-0000-000023040000}"/>
    <cellStyle name="Input 69 2" xfId="2135" xr:uid="{00000000-0005-0000-0000-000024040000}"/>
    <cellStyle name="Input 69 3" xfId="1195" xr:uid="{00000000-0005-0000-0000-000025040000}"/>
    <cellStyle name="Input 7" xfId="217" xr:uid="{00000000-0005-0000-0000-000026040000}"/>
    <cellStyle name="Input 7 2" xfId="2136" xr:uid="{00000000-0005-0000-0000-000027040000}"/>
    <cellStyle name="Input 7 3" xfId="1196" xr:uid="{00000000-0005-0000-0000-000028040000}"/>
    <cellStyle name="Input 70" xfId="218" xr:uid="{00000000-0005-0000-0000-000029040000}"/>
    <cellStyle name="Input 70 2" xfId="2137" xr:uid="{00000000-0005-0000-0000-00002A040000}"/>
    <cellStyle name="Input 70 3" xfId="1197" xr:uid="{00000000-0005-0000-0000-00002B040000}"/>
    <cellStyle name="Input 71" xfId="219" xr:uid="{00000000-0005-0000-0000-00002C040000}"/>
    <cellStyle name="Input 71 2" xfId="2138" xr:uid="{00000000-0005-0000-0000-00002D040000}"/>
    <cellStyle name="Input 71 3" xfId="1198" xr:uid="{00000000-0005-0000-0000-00002E040000}"/>
    <cellStyle name="Input 72" xfId="220" xr:uid="{00000000-0005-0000-0000-00002F040000}"/>
    <cellStyle name="Input 72 2" xfId="2139" xr:uid="{00000000-0005-0000-0000-000030040000}"/>
    <cellStyle name="Input 72 3" xfId="1199" xr:uid="{00000000-0005-0000-0000-000031040000}"/>
    <cellStyle name="Input 73" xfId="221" xr:uid="{00000000-0005-0000-0000-000032040000}"/>
    <cellStyle name="Input 73 2" xfId="2140" xr:uid="{00000000-0005-0000-0000-000033040000}"/>
    <cellStyle name="Input 73 3" xfId="1200" xr:uid="{00000000-0005-0000-0000-000034040000}"/>
    <cellStyle name="Input 74" xfId="222" xr:uid="{00000000-0005-0000-0000-000035040000}"/>
    <cellStyle name="Input 74 2" xfId="2141" xr:uid="{00000000-0005-0000-0000-000036040000}"/>
    <cellStyle name="Input 74 3" xfId="1201" xr:uid="{00000000-0005-0000-0000-000037040000}"/>
    <cellStyle name="Input 75" xfId="223" xr:uid="{00000000-0005-0000-0000-000038040000}"/>
    <cellStyle name="Input 75 2" xfId="2142" xr:uid="{00000000-0005-0000-0000-000039040000}"/>
    <cellStyle name="Input 75 3" xfId="1202" xr:uid="{00000000-0005-0000-0000-00003A040000}"/>
    <cellStyle name="Input 76" xfId="224" xr:uid="{00000000-0005-0000-0000-00003B040000}"/>
    <cellStyle name="Input 76 2" xfId="2143" xr:uid="{00000000-0005-0000-0000-00003C040000}"/>
    <cellStyle name="Input 76 3" xfId="1203" xr:uid="{00000000-0005-0000-0000-00003D040000}"/>
    <cellStyle name="Input 77" xfId="225" xr:uid="{00000000-0005-0000-0000-00003E040000}"/>
    <cellStyle name="Input 77 2" xfId="2144" xr:uid="{00000000-0005-0000-0000-00003F040000}"/>
    <cellStyle name="Input 77 3" xfId="1204" xr:uid="{00000000-0005-0000-0000-000040040000}"/>
    <cellStyle name="Input 78" xfId="226" xr:uid="{00000000-0005-0000-0000-000041040000}"/>
    <cellStyle name="Input 78 2" xfId="2145" xr:uid="{00000000-0005-0000-0000-000042040000}"/>
    <cellStyle name="Input 78 3" xfId="1205" xr:uid="{00000000-0005-0000-0000-000043040000}"/>
    <cellStyle name="Input 79" xfId="227" xr:uid="{00000000-0005-0000-0000-000044040000}"/>
    <cellStyle name="Input 79 2" xfId="2146" xr:uid="{00000000-0005-0000-0000-000045040000}"/>
    <cellStyle name="Input 79 3" xfId="1206" xr:uid="{00000000-0005-0000-0000-000046040000}"/>
    <cellStyle name="Input 8" xfId="228" xr:uid="{00000000-0005-0000-0000-000047040000}"/>
    <cellStyle name="Input 8 2" xfId="2147" xr:uid="{00000000-0005-0000-0000-000048040000}"/>
    <cellStyle name="Input 8 3" xfId="1207" xr:uid="{00000000-0005-0000-0000-000049040000}"/>
    <cellStyle name="Input 80" xfId="229" xr:uid="{00000000-0005-0000-0000-00004A040000}"/>
    <cellStyle name="Input 80 2" xfId="2148" xr:uid="{00000000-0005-0000-0000-00004B040000}"/>
    <cellStyle name="Input 80 3" xfId="1208" xr:uid="{00000000-0005-0000-0000-00004C040000}"/>
    <cellStyle name="Input 81" xfId="230" xr:uid="{00000000-0005-0000-0000-00004D040000}"/>
    <cellStyle name="Input 81 2" xfId="2149" xr:uid="{00000000-0005-0000-0000-00004E040000}"/>
    <cellStyle name="Input 81 3" xfId="1209" xr:uid="{00000000-0005-0000-0000-00004F040000}"/>
    <cellStyle name="Input 82" xfId="231" xr:uid="{00000000-0005-0000-0000-000050040000}"/>
    <cellStyle name="Input 82 2" xfId="2150" xr:uid="{00000000-0005-0000-0000-000051040000}"/>
    <cellStyle name="Input 82 3" xfId="1210" xr:uid="{00000000-0005-0000-0000-000052040000}"/>
    <cellStyle name="Input 83" xfId="232" xr:uid="{00000000-0005-0000-0000-000053040000}"/>
    <cellStyle name="Input 83 2" xfId="2151" xr:uid="{00000000-0005-0000-0000-000054040000}"/>
    <cellStyle name="Input 83 3" xfId="1211" xr:uid="{00000000-0005-0000-0000-000055040000}"/>
    <cellStyle name="Input 84" xfId="2070" xr:uid="{00000000-0005-0000-0000-000056040000}"/>
    <cellStyle name="Input 85" xfId="2343" xr:uid="{00000000-0005-0000-0000-000057040000}"/>
    <cellStyle name="Input 9" xfId="233" xr:uid="{00000000-0005-0000-0000-000058040000}"/>
    <cellStyle name="Input 9 2" xfId="2152" xr:uid="{00000000-0005-0000-0000-000059040000}"/>
    <cellStyle name="Input 9 3" xfId="1212" xr:uid="{00000000-0005-0000-0000-00005A040000}"/>
    <cellStyle name="Input Cells" xfId="1213" xr:uid="{00000000-0005-0000-0000-00005B040000}"/>
    <cellStyle name="Input_A-PRINT Q4'52 เก็บยอด" xfId="234" xr:uid="{00000000-0005-0000-0000-00005C040000}"/>
    <cellStyle name="Link Currency (0)" xfId="1214" xr:uid="{00000000-0005-0000-0000-00005D040000}"/>
    <cellStyle name="Link Currency (2)" xfId="1215" xr:uid="{00000000-0005-0000-0000-00005E040000}"/>
    <cellStyle name="Link Units (0)" xfId="1216" xr:uid="{00000000-0005-0000-0000-00005F040000}"/>
    <cellStyle name="Link Units (1)" xfId="1217" xr:uid="{00000000-0005-0000-0000-000060040000}"/>
    <cellStyle name="Link Units (2)" xfId="1218" xr:uid="{00000000-0005-0000-0000-000061040000}"/>
    <cellStyle name="Linked Cell" xfId="235" xr:uid="{00000000-0005-0000-0000-000062040000}"/>
    <cellStyle name="Linked Cell 10" xfId="1219" xr:uid="{00000000-0005-0000-0000-000063040000}"/>
    <cellStyle name="Linked Cell 11" xfId="1220" xr:uid="{00000000-0005-0000-0000-000064040000}"/>
    <cellStyle name="Linked Cell 12" xfId="1221" xr:uid="{00000000-0005-0000-0000-000065040000}"/>
    <cellStyle name="Linked Cell 13" xfId="1222" xr:uid="{00000000-0005-0000-0000-000066040000}"/>
    <cellStyle name="Linked Cell 14" xfId="2153" xr:uid="{00000000-0005-0000-0000-000067040000}"/>
    <cellStyle name="Linked Cell 2" xfId="236" xr:uid="{00000000-0005-0000-0000-000068040000}"/>
    <cellStyle name="Linked Cell 2 2" xfId="1224" xr:uid="{00000000-0005-0000-0000-000069040000}"/>
    <cellStyle name="Linked Cell 2 3" xfId="2154" xr:uid="{00000000-0005-0000-0000-00006A040000}"/>
    <cellStyle name="Linked Cell 2 4" xfId="1223" xr:uid="{00000000-0005-0000-0000-00006B040000}"/>
    <cellStyle name="Linked Cell 2_I  Q3'54" xfId="1225" xr:uid="{00000000-0005-0000-0000-00006C040000}"/>
    <cellStyle name="Linked Cell 3" xfId="1226" xr:uid="{00000000-0005-0000-0000-00006D040000}"/>
    <cellStyle name="Linked Cell 4" xfId="1227" xr:uid="{00000000-0005-0000-0000-00006E040000}"/>
    <cellStyle name="Linked Cell 5" xfId="1228" xr:uid="{00000000-0005-0000-0000-00006F040000}"/>
    <cellStyle name="Linked Cell 6" xfId="1229" xr:uid="{00000000-0005-0000-0000-000070040000}"/>
    <cellStyle name="Linked Cell 7" xfId="1230" xr:uid="{00000000-0005-0000-0000-000071040000}"/>
    <cellStyle name="Linked Cell 8" xfId="1231" xr:uid="{00000000-0005-0000-0000-000072040000}"/>
    <cellStyle name="Linked Cell 9" xfId="1232" xr:uid="{00000000-0005-0000-0000-000073040000}"/>
    <cellStyle name="Linked Cells" xfId="1233" xr:uid="{00000000-0005-0000-0000-000074040000}"/>
    <cellStyle name="Miglia - Stile1" xfId="1234" xr:uid="{00000000-0005-0000-0000-000075040000}"/>
    <cellStyle name="Miglia - Stile2" xfId="1235" xr:uid="{00000000-0005-0000-0000-000076040000}"/>
    <cellStyle name="Miglia - Stile3" xfId="1236" xr:uid="{00000000-0005-0000-0000-000077040000}"/>
    <cellStyle name="Miglia - Stile4" xfId="1237" xr:uid="{00000000-0005-0000-0000-000078040000}"/>
    <cellStyle name="Miglia - Stile5" xfId="1238" xr:uid="{00000000-0005-0000-0000-000079040000}"/>
    <cellStyle name="Migliaia (0)_9611A02C" xfId="1239" xr:uid="{00000000-0005-0000-0000-00007A040000}"/>
    <cellStyle name="Migliaia_9611A02C" xfId="1240" xr:uid="{00000000-0005-0000-0000-00007B040000}"/>
    <cellStyle name="Milliers [0]_!!!GO" xfId="1241" xr:uid="{00000000-0005-0000-0000-00007C040000}"/>
    <cellStyle name="Milliers_!!!GO" xfId="1242" xr:uid="{00000000-0005-0000-0000-00007D040000}"/>
    <cellStyle name="Monétaire [0]_!!!GO" xfId="1243" xr:uid="{00000000-0005-0000-0000-00007E040000}"/>
    <cellStyle name="Monétaire_!!!GO" xfId="1244" xr:uid="{00000000-0005-0000-0000-00007F040000}"/>
    <cellStyle name="Neutral" xfId="237" xr:uid="{00000000-0005-0000-0000-000080040000}"/>
    <cellStyle name="Neutral 10" xfId="1245" xr:uid="{00000000-0005-0000-0000-000081040000}"/>
    <cellStyle name="Neutral 11" xfId="1246" xr:uid="{00000000-0005-0000-0000-000082040000}"/>
    <cellStyle name="Neutral 12" xfId="1247" xr:uid="{00000000-0005-0000-0000-000083040000}"/>
    <cellStyle name="Neutral 13" xfId="1248" xr:uid="{00000000-0005-0000-0000-000084040000}"/>
    <cellStyle name="Neutral 14" xfId="2155" xr:uid="{00000000-0005-0000-0000-000085040000}"/>
    <cellStyle name="Neutral 2" xfId="238" xr:uid="{00000000-0005-0000-0000-000086040000}"/>
    <cellStyle name="Neutral 2 2" xfId="1250" xr:uid="{00000000-0005-0000-0000-000087040000}"/>
    <cellStyle name="Neutral 2 3" xfId="2156" xr:uid="{00000000-0005-0000-0000-000088040000}"/>
    <cellStyle name="Neutral 2 4" xfId="1249" xr:uid="{00000000-0005-0000-0000-000089040000}"/>
    <cellStyle name="Neutral 2_หมวด CC, X2" xfId="1251" xr:uid="{00000000-0005-0000-0000-00008A040000}"/>
    <cellStyle name="Neutral 3" xfId="1252" xr:uid="{00000000-0005-0000-0000-00008B040000}"/>
    <cellStyle name="Neutral 4" xfId="1253" xr:uid="{00000000-0005-0000-0000-00008C040000}"/>
    <cellStyle name="Neutral 5" xfId="1254" xr:uid="{00000000-0005-0000-0000-00008D040000}"/>
    <cellStyle name="Neutral 6" xfId="1255" xr:uid="{00000000-0005-0000-0000-00008E040000}"/>
    <cellStyle name="Neutral 7" xfId="1256" xr:uid="{00000000-0005-0000-0000-00008F040000}"/>
    <cellStyle name="Neutral 8" xfId="1257" xr:uid="{00000000-0005-0000-0000-000090040000}"/>
    <cellStyle name="Neutral 9" xfId="1258" xr:uid="{00000000-0005-0000-0000-000091040000}"/>
    <cellStyle name="no dec" xfId="13" xr:uid="{00000000-0005-0000-0000-000092040000}"/>
    <cellStyle name="no dec 10" xfId="1259" xr:uid="{00000000-0005-0000-0000-000093040000}"/>
    <cellStyle name="no dec 11" xfId="1260" xr:uid="{00000000-0005-0000-0000-000094040000}"/>
    <cellStyle name="no dec 12" xfId="1261" xr:uid="{00000000-0005-0000-0000-000095040000}"/>
    <cellStyle name="no dec 13" xfId="1262" xr:uid="{00000000-0005-0000-0000-000096040000}"/>
    <cellStyle name="no dec 14" xfId="1263" xr:uid="{00000000-0005-0000-0000-000097040000}"/>
    <cellStyle name="no dec 2" xfId="1264" xr:uid="{00000000-0005-0000-0000-000098040000}"/>
    <cellStyle name="no dec 3" xfId="1265" xr:uid="{00000000-0005-0000-0000-000099040000}"/>
    <cellStyle name="no dec 4" xfId="1266" xr:uid="{00000000-0005-0000-0000-00009A040000}"/>
    <cellStyle name="no dec 5" xfId="1267" xr:uid="{00000000-0005-0000-0000-00009B040000}"/>
    <cellStyle name="no dec 6" xfId="1268" xr:uid="{00000000-0005-0000-0000-00009C040000}"/>
    <cellStyle name="no dec 7" xfId="1269" xr:uid="{00000000-0005-0000-0000-00009D040000}"/>
    <cellStyle name="no dec 8" xfId="1270" xr:uid="{00000000-0005-0000-0000-00009E040000}"/>
    <cellStyle name="no dec 9" xfId="1271" xr:uid="{00000000-0005-0000-0000-00009F040000}"/>
    <cellStyle name="no dec_LL" xfId="1272" xr:uid="{00000000-0005-0000-0000-0000A0040000}"/>
    <cellStyle name="Normal" xfId="0" builtinId="0"/>
    <cellStyle name="Normal - Stile6" xfId="1273" xr:uid="{00000000-0005-0000-0000-0000A2040000}"/>
    <cellStyle name="Normal - Stile7" xfId="1274" xr:uid="{00000000-0005-0000-0000-0000A3040000}"/>
    <cellStyle name="Normal - Stile8" xfId="1275" xr:uid="{00000000-0005-0000-0000-0000A4040000}"/>
    <cellStyle name="Normal - Style1" xfId="14" xr:uid="{00000000-0005-0000-0000-0000A5040000}"/>
    <cellStyle name="Normal - Style1 10" xfId="1276" xr:uid="{00000000-0005-0000-0000-0000A6040000}"/>
    <cellStyle name="Normal - Style1 11" xfId="1277" xr:uid="{00000000-0005-0000-0000-0000A7040000}"/>
    <cellStyle name="Normal - Style1 12" xfId="1278" xr:uid="{00000000-0005-0000-0000-0000A8040000}"/>
    <cellStyle name="Normal - Style1 13" xfId="1279" xr:uid="{00000000-0005-0000-0000-0000A9040000}"/>
    <cellStyle name="Normal - Style1 14" xfId="1280" xr:uid="{00000000-0005-0000-0000-0000AA040000}"/>
    <cellStyle name="Normal - Style1 15" xfId="240" xr:uid="{00000000-0005-0000-0000-0000AB040000}"/>
    <cellStyle name="Normal - Style1 2" xfId="241" xr:uid="{00000000-0005-0000-0000-0000AC040000}"/>
    <cellStyle name="Normal - Style1 3" xfId="1281" xr:uid="{00000000-0005-0000-0000-0000AD040000}"/>
    <cellStyle name="Normal - Style1 4" xfId="1282" xr:uid="{00000000-0005-0000-0000-0000AE040000}"/>
    <cellStyle name="Normal - Style1 5" xfId="1283" xr:uid="{00000000-0005-0000-0000-0000AF040000}"/>
    <cellStyle name="Normal - Style1 6" xfId="1284" xr:uid="{00000000-0005-0000-0000-0000B0040000}"/>
    <cellStyle name="Normal - Style1 7" xfId="1285" xr:uid="{00000000-0005-0000-0000-0000B1040000}"/>
    <cellStyle name="Normal - Style1 8" xfId="1286" xr:uid="{00000000-0005-0000-0000-0000B2040000}"/>
    <cellStyle name="Normal - Style1 9" xfId="1287" xr:uid="{00000000-0005-0000-0000-0000B3040000}"/>
    <cellStyle name="Normal - Style1_54-600-ขาดทุนจากไฟไหม้" xfId="1288" xr:uid="{00000000-0005-0000-0000-0000B4040000}"/>
    <cellStyle name="Normal 10" xfId="242" xr:uid="{00000000-0005-0000-0000-0000B5040000}"/>
    <cellStyle name="Normal 10 2" xfId="1290" xr:uid="{00000000-0005-0000-0000-0000B6040000}"/>
    <cellStyle name="Normal 10 3" xfId="1291" xr:uid="{00000000-0005-0000-0000-0000B7040000}"/>
    <cellStyle name="Normal 10 4" xfId="2158" xr:uid="{00000000-0005-0000-0000-0000B8040000}"/>
    <cellStyle name="Normal 10 5" xfId="1289" xr:uid="{00000000-0005-0000-0000-0000B9040000}"/>
    <cellStyle name="Normal 10_6.เช็ครับลงวันที่ล่วงหน้า" xfId="1292" xr:uid="{00000000-0005-0000-0000-0000BA040000}"/>
    <cellStyle name="Normal 100" xfId="1293" xr:uid="{00000000-0005-0000-0000-0000BB040000}"/>
    <cellStyle name="Normal 101" xfId="1294" xr:uid="{00000000-0005-0000-0000-0000BC040000}"/>
    <cellStyle name="Normal 102" xfId="1295" xr:uid="{00000000-0005-0000-0000-0000BD040000}"/>
    <cellStyle name="Normal 103" xfId="1296" xr:uid="{00000000-0005-0000-0000-0000BE040000}"/>
    <cellStyle name="Normal 104" xfId="1297" xr:uid="{00000000-0005-0000-0000-0000BF040000}"/>
    <cellStyle name="Normal 105" xfId="1298" xr:uid="{00000000-0005-0000-0000-0000C0040000}"/>
    <cellStyle name="Normal 106" xfId="1299" xr:uid="{00000000-0005-0000-0000-0000C1040000}"/>
    <cellStyle name="Normal 107" xfId="1300" xr:uid="{00000000-0005-0000-0000-0000C2040000}"/>
    <cellStyle name="Normal 108" xfId="1301" xr:uid="{00000000-0005-0000-0000-0000C3040000}"/>
    <cellStyle name="Normal 109" xfId="1302" xr:uid="{00000000-0005-0000-0000-0000C4040000}"/>
    <cellStyle name="Normal 11" xfId="243" xr:uid="{00000000-0005-0000-0000-0000C5040000}"/>
    <cellStyle name="Normal 11 2" xfId="1304" xr:uid="{00000000-0005-0000-0000-0000C6040000}"/>
    <cellStyle name="Normal 11 3" xfId="1305" xr:uid="{00000000-0005-0000-0000-0000C7040000}"/>
    <cellStyle name="Normal 11 4" xfId="2159" xr:uid="{00000000-0005-0000-0000-0000C8040000}"/>
    <cellStyle name="Normal 11 5" xfId="1303" xr:uid="{00000000-0005-0000-0000-0000C9040000}"/>
    <cellStyle name="Normal 11_54-600-ขาดทุนจากไฟไหม้" xfId="1306" xr:uid="{00000000-0005-0000-0000-0000CA040000}"/>
    <cellStyle name="Normal 110" xfId="1307" xr:uid="{00000000-0005-0000-0000-0000CB040000}"/>
    <cellStyle name="Normal 111" xfId="1308" xr:uid="{00000000-0005-0000-0000-0000CC040000}"/>
    <cellStyle name="Normal 112" xfId="1309" xr:uid="{00000000-0005-0000-0000-0000CD040000}"/>
    <cellStyle name="Normal 113" xfId="1310" xr:uid="{00000000-0005-0000-0000-0000CE040000}"/>
    <cellStyle name="Normal 114" xfId="1311" xr:uid="{00000000-0005-0000-0000-0000CF040000}"/>
    <cellStyle name="Normal 115" xfId="1312" xr:uid="{00000000-0005-0000-0000-0000D0040000}"/>
    <cellStyle name="Normal 116" xfId="1313" xr:uid="{00000000-0005-0000-0000-0000D1040000}"/>
    <cellStyle name="Normal 117" xfId="1314" xr:uid="{00000000-0005-0000-0000-0000D2040000}"/>
    <cellStyle name="Normal 118" xfId="1315" xr:uid="{00000000-0005-0000-0000-0000D3040000}"/>
    <cellStyle name="Normal 119" xfId="1316" xr:uid="{00000000-0005-0000-0000-0000D4040000}"/>
    <cellStyle name="Normal 12" xfId="244" xr:uid="{00000000-0005-0000-0000-0000D5040000}"/>
    <cellStyle name="Normal 12 2" xfId="245" xr:uid="{00000000-0005-0000-0000-0000D6040000}"/>
    <cellStyle name="Normal 12 2 2" xfId="2161" xr:uid="{00000000-0005-0000-0000-0000D7040000}"/>
    <cellStyle name="Normal 12 2 3" xfId="1318" xr:uid="{00000000-0005-0000-0000-0000D8040000}"/>
    <cellStyle name="Normal 12 3" xfId="2160" xr:uid="{00000000-0005-0000-0000-0000D9040000}"/>
    <cellStyle name="Normal 12 4" xfId="1317" xr:uid="{00000000-0005-0000-0000-0000DA040000}"/>
    <cellStyle name="Normal 12_A" xfId="1319" xr:uid="{00000000-0005-0000-0000-0000DB040000}"/>
    <cellStyle name="Normal 120" xfId="1320" xr:uid="{00000000-0005-0000-0000-0000DC040000}"/>
    <cellStyle name="Normal 121" xfId="1321" xr:uid="{00000000-0005-0000-0000-0000DD040000}"/>
    <cellStyle name="Normal 122" xfId="1322" xr:uid="{00000000-0005-0000-0000-0000DE040000}"/>
    <cellStyle name="Normal 123" xfId="1323" xr:uid="{00000000-0005-0000-0000-0000DF040000}"/>
    <cellStyle name="Normal 124" xfId="1324" xr:uid="{00000000-0005-0000-0000-0000E0040000}"/>
    <cellStyle name="Normal 125" xfId="1325" xr:uid="{00000000-0005-0000-0000-0000E1040000}"/>
    <cellStyle name="Normal 126" xfId="1326" xr:uid="{00000000-0005-0000-0000-0000E2040000}"/>
    <cellStyle name="Normal 127" xfId="1327" xr:uid="{00000000-0005-0000-0000-0000E3040000}"/>
    <cellStyle name="Normal 128" xfId="1328" xr:uid="{00000000-0005-0000-0000-0000E4040000}"/>
    <cellStyle name="Normal 129" xfId="1329" xr:uid="{00000000-0005-0000-0000-0000E5040000}"/>
    <cellStyle name="Normal 13" xfId="246" xr:uid="{00000000-0005-0000-0000-0000E6040000}"/>
    <cellStyle name="Normal 13 2" xfId="247" xr:uid="{00000000-0005-0000-0000-0000E7040000}"/>
    <cellStyle name="Normal 13 2 2" xfId="2163" xr:uid="{00000000-0005-0000-0000-0000E8040000}"/>
    <cellStyle name="Normal 13 2 3" xfId="1331" xr:uid="{00000000-0005-0000-0000-0000E9040000}"/>
    <cellStyle name="Normal 13 3" xfId="2162" xr:uid="{00000000-0005-0000-0000-0000EA040000}"/>
    <cellStyle name="Normal 13 4" xfId="1330" xr:uid="{00000000-0005-0000-0000-0000EB040000}"/>
    <cellStyle name="Normal 13_PL" xfId="248" xr:uid="{00000000-0005-0000-0000-0000EC040000}"/>
    <cellStyle name="Normal 130" xfId="1332" xr:uid="{00000000-0005-0000-0000-0000ED040000}"/>
    <cellStyle name="Normal 131" xfId="1333" xr:uid="{00000000-0005-0000-0000-0000EE040000}"/>
    <cellStyle name="Normal 132" xfId="1334" xr:uid="{00000000-0005-0000-0000-0000EF040000}"/>
    <cellStyle name="Normal 133" xfId="1335" xr:uid="{00000000-0005-0000-0000-0000F0040000}"/>
    <cellStyle name="Normal 133 2" xfId="1336" xr:uid="{00000000-0005-0000-0000-0000F1040000}"/>
    <cellStyle name="Normal 134" xfId="1337" xr:uid="{00000000-0005-0000-0000-0000F2040000}"/>
    <cellStyle name="Normal 135" xfId="1338" xr:uid="{00000000-0005-0000-0000-0000F3040000}"/>
    <cellStyle name="Normal 136" xfId="1339" xr:uid="{00000000-0005-0000-0000-0000F4040000}"/>
    <cellStyle name="Normal 137" xfId="1953" xr:uid="{00000000-0005-0000-0000-0000F5040000}"/>
    <cellStyle name="Normal 138" xfId="1340" xr:uid="{00000000-0005-0000-0000-0000F6040000}"/>
    <cellStyle name="Normal 139" xfId="1341" xr:uid="{00000000-0005-0000-0000-0000F7040000}"/>
    <cellStyle name="Normal 14" xfId="249" xr:uid="{00000000-0005-0000-0000-0000F8040000}"/>
    <cellStyle name="Normal 14 2" xfId="250" xr:uid="{00000000-0005-0000-0000-0000F9040000}"/>
    <cellStyle name="Normal 14 2 2" xfId="2165" xr:uid="{00000000-0005-0000-0000-0000FA040000}"/>
    <cellStyle name="Normal 14 2 3" xfId="1343" xr:uid="{00000000-0005-0000-0000-0000FB040000}"/>
    <cellStyle name="Normal 14 3" xfId="2164" xr:uid="{00000000-0005-0000-0000-0000FC040000}"/>
    <cellStyle name="Normal 14 4" xfId="1342" xr:uid="{00000000-0005-0000-0000-0000FD040000}"/>
    <cellStyle name="Normal 14_PL" xfId="251" xr:uid="{00000000-0005-0000-0000-0000FE040000}"/>
    <cellStyle name="Normal 140" xfId="2302" xr:uid="{00000000-0005-0000-0000-0000FF040000}"/>
    <cellStyle name="Normal 141" xfId="525" xr:uid="{00000000-0005-0000-0000-000000050000}"/>
    <cellStyle name="Normal 142" xfId="1344" xr:uid="{00000000-0005-0000-0000-000001050000}"/>
    <cellStyle name="Normal 15" xfId="252" xr:uid="{00000000-0005-0000-0000-000002050000}"/>
    <cellStyle name="Normal 15 2" xfId="253" xr:uid="{00000000-0005-0000-0000-000003050000}"/>
    <cellStyle name="Normal 15 2 2" xfId="2167" xr:uid="{00000000-0005-0000-0000-000004050000}"/>
    <cellStyle name="Normal 15 2 3" xfId="1346" xr:uid="{00000000-0005-0000-0000-000005050000}"/>
    <cellStyle name="Normal 15 3" xfId="2166" xr:uid="{00000000-0005-0000-0000-000006050000}"/>
    <cellStyle name="Normal 15 4" xfId="1345" xr:uid="{00000000-0005-0000-0000-000007050000}"/>
    <cellStyle name="Normal 15_PL" xfId="254" xr:uid="{00000000-0005-0000-0000-000008050000}"/>
    <cellStyle name="Normal 16" xfId="255" xr:uid="{00000000-0005-0000-0000-000009050000}"/>
    <cellStyle name="Normal 16 2" xfId="2168" xr:uid="{00000000-0005-0000-0000-00000A050000}"/>
    <cellStyle name="Normal 16 3" xfId="1347" xr:uid="{00000000-0005-0000-0000-00000B050000}"/>
    <cellStyle name="Normal 161" xfId="1348" xr:uid="{00000000-0005-0000-0000-00000C050000}"/>
    <cellStyle name="Normal 17" xfId="256" xr:uid="{00000000-0005-0000-0000-00000D050000}"/>
    <cellStyle name="Normal 17 2" xfId="2169" xr:uid="{00000000-0005-0000-0000-00000E050000}"/>
    <cellStyle name="Normal 17 3" xfId="1349" xr:uid="{00000000-0005-0000-0000-00000F050000}"/>
    <cellStyle name="Normal 18" xfId="257" xr:uid="{00000000-0005-0000-0000-000010050000}"/>
    <cellStyle name="Normal 18 2" xfId="2170" xr:uid="{00000000-0005-0000-0000-000011050000}"/>
    <cellStyle name="Normal 18 3" xfId="1350" xr:uid="{00000000-0005-0000-0000-000012050000}"/>
    <cellStyle name="Normal 19" xfId="258" xr:uid="{00000000-0005-0000-0000-000013050000}"/>
    <cellStyle name="Normal 19 2" xfId="2171" xr:uid="{00000000-0005-0000-0000-000014050000}"/>
    <cellStyle name="Normal 19 3" xfId="1351" xr:uid="{00000000-0005-0000-0000-000015050000}"/>
    <cellStyle name="Normal 2" xfId="15" xr:uid="{00000000-0005-0000-0000-000016050000}"/>
    <cellStyle name="Normal 2 10" xfId="1353" xr:uid="{00000000-0005-0000-0000-000017050000}"/>
    <cellStyle name="Normal 2 11" xfId="1354" xr:uid="{00000000-0005-0000-0000-000018050000}"/>
    <cellStyle name="Normal 2 12" xfId="1355" xr:uid="{00000000-0005-0000-0000-000019050000}"/>
    <cellStyle name="Normal 2 13" xfId="2172" xr:uid="{00000000-0005-0000-0000-00001A050000}"/>
    <cellStyle name="Normal 2 14" xfId="1352" xr:uid="{00000000-0005-0000-0000-00001B050000}"/>
    <cellStyle name="Normal 2 15" xfId="259" xr:uid="{00000000-0005-0000-0000-00001C050000}"/>
    <cellStyle name="Normal 2 2" xfId="260" xr:uid="{00000000-0005-0000-0000-00001D050000}"/>
    <cellStyle name="Normal 2 2 2" xfId="1357" xr:uid="{00000000-0005-0000-0000-00001E050000}"/>
    <cellStyle name="Normal 2 2 3" xfId="1358" xr:uid="{00000000-0005-0000-0000-00001F050000}"/>
    <cellStyle name="Normal 2 2 4" xfId="524" xr:uid="{00000000-0005-0000-0000-000020050000}"/>
    <cellStyle name="Normal 2 2 5" xfId="2173" xr:uid="{00000000-0005-0000-0000-000021050000}"/>
    <cellStyle name="Normal 2 2 6" xfId="1356" xr:uid="{00000000-0005-0000-0000-000022050000}"/>
    <cellStyle name="Normal 2 2_54-600-ขาดทุนจากไฟไหม้" xfId="1359" xr:uid="{00000000-0005-0000-0000-000023050000}"/>
    <cellStyle name="Normal 2 3" xfId="261" xr:uid="{00000000-0005-0000-0000-000024050000}"/>
    <cellStyle name="Normal 2 3 2" xfId="1361" xr:uid="{00000000-0005-0000-0000-000025050000}"/>
    <cellStyle name="Normal 2 3 3" xfId="2174" xr:uid="{00000000-0005-0000-0000-000026050000}"/>
    <cellStyle name="Normal 2 3 4" xfId="1360" xr:uid="{00000000-0005-0000-0000-000027050000}"/>
    <cellStyle name="Normal 2 3_I  A CC" xfId="1362" xr:uid="{00000000-0005-0000-0000-000028050000}"/>
    <cellStyle name="Normal 2 4" xfId="262" xr:uid="{00000000-0005-0000-0000-000029050000}"/>
    <cellStyle name="Normal 2 4 2" xfId="2175" xr:uid="{00000000-0005-0000-0000-00002A050000}"/>
    <cellStyle name="Normal 2 4 3" xfId="1363" xr:uid="{00000000-0005-0000-0000-00002B050000}"/>
    <cellStyle name="Normal 2 5" xfId="263" xr:uid="{00000000-0005-0000-0000-00002C050000}"/>
    <cellStyle name="Normal 2 5 2" xfId="2176" xr:uid="{00000000-0005-0000-0000-00002D050000}"/>
    <cellStyle name="Normal 2 5 3" xfId="1364" xr:uid="{00000000-0005-0000-0000-00002E050000}"/>
    <cellStyle name="Normal 2 6" xfId="264" xr:uid="{00000000-0005-0000-0000-00002F050000}"/>
    <cellStyle name="Normal 2 6 2" xfId="2177" xr:uid="{00000000-0005-0000-0000-000030050000}"/>
    <cellStyle name="Normal 2 6 3" xfId="1365" xr:uid="{00000000-0005-0000-0000-000031050000}"/>
    <cellStyle name="Normal 2 7" xfId="265" xr:uid="{00000000-0005-0000-0000-000032050000}"/>
    <cellStyle name="Normal 2 7 2" xfId="2178" xr:uid="{00000000-0005-0000-0000-000033050000}"/>
    <cellStyle name="Normal 2 7 3" xfId="1366" xr:uid="{00000000-0005-0000-0000-000034050000}"/>
    <cellStyle name="Normal 2 8" xfId="266" xr:uid="{00000000-0005-0000-0000-000035050000}"/>
    <cellStyle name="Normal 2 8 2" xfId="2179" xr:uid="{00000000-0005-0000-0000-000036050000}"/>
    <cellStyle name="Normal 2 8 3" xfId="1367" xr:uid="{00000000-0005-0000-0000-000037050000}"/>
    <cellStyle name="Normal 2 9" xfId="267" xr:uid="{00000000-0005-0000-0000-000038050000}"/>
    <cellStyle name="Normal 2 9 2" xfId="2180" xr:uid="{00000000-0005-0000-0000-000039050000}"/>
    <cellStyle name="Normal 2 9 3" xfId="1368" xr:uid="{00000000-0005-0000-0000-00003A050000}"/>
    <cellStyle name="Normal 2_54-600-ขาดทุนจากไฟไหม้" xfId="1369" xr:uid="{00000000-0005-0000-0000-00003B050000}"/>
    <cellStyle name="Normal 20" xfId="268" xr:uid="{00000000-0005-0000-0000-00003C050000}"/>
    <cellStyle name="Normal 20 2" xfId="2181" xr:uid="{00000000-0005-0000-0000-00003D050000}"/>
    <cellStyle name="Normal 20 3" xfId="1370" xr:uid="{00000000-0005-0000-0000-00003E050000}"/>
    <cellStyle name="Normal 21" xfId="269" xr:uid="{00000000-0005-0000-0000-00003F050000}"/>
    <cellStyle name="Normal 21 2" xfId="2182" xr:uid="{00000000-0005-0000-0000-000040050000}"/>
    <cellStyle name="Normal 21 3" xfId="1371" xr:uid="{00000000-0005-0000-0000-000041050000}"/>
    <cellStyle name="Normal 22" xfId="270" xr:uid="{00000000-0005-0000-0000-000042050000}"/>
    <cellStyle name="Normal 22 2" xfId="2183" xr:uid="{00000000-0005-0000-0000-000043050000}"/>
    <cellStyle name="Normal 22 3" xfId="1372" xr:uid="{00000000-0005-0000-0000-000044050000}"/>
    <cellStyle name="Normal 23" xfId="271" xr:uid="{00000000-0005-0000-0000-000045050000}"/>
    <cellStyle name="Normal 23 2" xfId="2184" xr:uid="{00000000-0005-0000-0000-000046050000}"/>
    <cellStyle name="Normal 23 3" xfId="1373" xr:uid="{00000000-0005-0000-0000-000047050000}"/>
    <cellStyle name="Normal 24" xfId="272" xr:uid="{00000000-0005-0000-0000-000048050000}"/>
    <cellStyle name="Normal 24 2" xfId="2185" xr:uid="{00000000-0005-0000-0000-000049050000}"/>
    <cellStyle name="Normal 24 3" xfId="1374" xr:uid="{00000000-0005-0000-0000-00004A050000}"/>
    <cellStyle name="Normal 25" xfId="273" xr:uid="{00000000-0005-0000-0000-00004B050000}"/>
    <cellStyle name="Normal 25 2" xfId="2186" xr:uid="{00000000-0005-0000-0000-00004C050000}"/>
    <cellStyle name="Normal 25 3" xfId="1375" xr:uid="{00000000-0005-0000-0000-00004D050000}"/>
    <cellStyle name="Normal 26" xfId="274" xr:uid="{00000000-0005-0000-0000-00004E050000}"/>
    <cellStyle name="Normal 26 2" xfId="2187" xr:uid="{00000000-0005-0000-0000-00004F050000}"/>
    <cellStyle name="Normal 26 3" xfId="1376" xr:uid="{00000000-0005-0000-0000-000050050000}"/>
    <cellStyle name="Normal 27" xfId="275" xr:uid="{00000000-0005-0000-0000-000051050000}"/>
    <cellStyle name="Normal 27 2" xfId="2188" xr:uid="{00000000-0005-0000-0000-000052050000}"/>
    <cellStyle name="Normal 27 3" xfId="1377" xr:uid="{00000000-0005-0000-0000-000053050000}"/>
    <cellStyle name="Normal 28" xfId="276" xr:uid="{00000000-0005-0000-0000-000054050000}"/>
    <cellStyle name="Normal 28 2" xfId="2189" xr:uid="{00000000-0005-0000-0000-000055050000}"/>
    <cellStyle name="Normal 28 3" xfId="1378" xr:uid="{00000000-0005-0000-0000-000056050000}"/>
    <cellStyle name="Normal 29" xfId="277" xr:uid="{00000000-0005-0000-0000-000057050000}"/>
    <cellStyle name="Normal 29 2" xfId="2190" xr:uid="{00000000-0005-0000-0000-000058050000}"/>
    <cellStyle name="Normal 29 3" xfId="1379" xr:uid="{00000000-0005-0000-0000-000059050000}"/>
    <cellStyle name="Normal 3" xfId="16" xr:uid="{00000000-0005-0000-0000-00005A050000}"/>
    <cellStyle name="Normal 3 2" xfId="279" xr:uid="{00000000-0005-0000-0000-00005B050000}"/>
    <cellStyle name="Normal 3 2 2" xfId="2192" xr:uid="{00000000-0005-0000-0000-00005C050000}"/>
    <cellStyle name="Normal 3 2 3" xfId="1381" xr:uid="{00000000-0005-0000-0000-00005D050000}"/>
    <cellStyle name="Normal 3 2_E2" xfId="1382" xr:uid="{00000000-0005-0000-0000-00005E050000}"/>
    <cellStyle name="Normal 3 3" xfId="2191" xr:uid="{00000000-0005-0000-0000-00005F050000}"/>
    <cellStyle name="Normal 3 4" xfId="2344" xr:uid="{00000000-0005-0000-0000-000060050000}"/>
    <cellStyle name="Normal 3 5" xfId="1380" xr:uid="{00000000-0005-0000-0000-000061050000}"/>
    <cellStyle name="Normal 3 6" xfId="278" xr:uid="{00000000-0005-0000-0000-000062050000}"/>
    <cellStyle name="Normal 3 7" xfId="2348" xr:uid="{00000000-0005-0000-0000-000063050000}"/>
    <cellStyle name="Normal 3 8" xfId="2349" xr:uid="{00000000-0005-0000-0000-000064050000}"/>
    <cellStyle name="Normal 3_54-600-ขาดทุนจากไฟไหม้" xfId="1383" xr:uid="{00000000-0005-0000-0000-000065050000}"/>
    <cellStyle name="Normal 30" xfId="280" xr:uid="{00000000-0005-0000-0000-000066050000}"/>
    <cellStyle name="Normal 30 2" xfId="2193" xr:uid="{00000000-0005-0000-0000-000067050000}"/>
    <cellStyle name="Normal 30 3" xfId="1384" xr:uid="{00000000-0005-0000-0000-000068050000}"/>
    <cellStyle name="Normal 31" xfId="281" xr:uid="{00000000-0005-0000-0000-000069050000}"/>
    <cellStyle name="Normal 31 2" xfId="2194" xr:uid="{00000000-0005-0000-0000-00006A050000}"/>
    <cellStyle name="Normal 31 3" xfId="1385" xr:uid="{00000000-0005-0000-0000-00006B050000}"/>
    <cellStyle name="Normal 32" xfId="282" xr:uid="{00000000-0005-0000-0000-00006C050000}"/>
    <cellStyle name="Normal 32 2" xfId="2195" xr:uid="{00000000-0005-0000-0000-00006D050000}"/>
    <cellStyle name="Normal 32 3" xfId="1386" xr:uid="{00000000-0005-0000-0000-00006E050000}"/>
    <cellStyle name="Normal 33" xfId="283" xr:uid="{00000000-0005-0000-0000-00006F050000}"/>
    <cellStyle name="Normal 33 2" xfId="2196" xr:uid="{00000000-0005-0000-0000-000070050000}"/>
    <cellStyle name="Normal 33 3" xfId="1387" xr:uid="{00000000-0005-0000-0000-000071050000}"/>
    <cellStyle name="Normal 34" xfId="284" xr:uid="{00000000-0005-0000-0000-000072050000}"/>
    <cellStyle name="Normal 34 2" xfId="2197" xr:uid="{00000000-0005-0000-0000-000073050000}"/>
    <cellStyle name="Normal 34 3" xfId="1388" xr:uid="{00000000-0005-0000-0000-000074050000}"/>
    <cellStyle name="Normal 35" xfId="285" xr:uid="{00000000-0005-0000-0000-000075050000}"/>
    <cellStyle name="Normal 35 2" xfId="2198" xr:uid="{00000000-0005-0000-0000-000076050000}"/>
    <cellStyle name="Normal 35 3" xfId="1389" xr:uid="{00000000-0005-0000-0000-000077050000}"/>
    <cellStyle name="Normal 36" xfId="286" xr:uid="{00000000-0005-0000-0000-000078050000}"/>
    <cellStyle name="Normal 36 2" xfId="2199" xr:uid="{00000000-0005-0000-0000-000079050000}"/>
    <cellStyle name="Normal 36 3" xfId="1390" xr:uid="{00000000-0005-0000-0000-00007A050000}"/>
    <cellStyle name="Normal 37" xfId="287" xr:uid="{00000000-0005-0000-0000-00007B050000}"/>
    <cellStyle name="Normal 37 2" xfId="2200" xr:uid="{00000000-0005-0000-0000-00007C050000}"/>
    <cellStyle name="Normal 37 3" xfId="1391" xr:uid="{00000000-0005-0000-0000-00007D050000}"/>
    <cellStyle name="Normal 38" xfId="288" xr:uid="{00000000-0005-0000-0000-00007E050000}"/>
    <cellStyle name="Normal 38 2" xfId="2201" xr:uid="{00000000-0005-0000-0000-00007F050000}"/>
    <cellStyle name="Normal 38 3" xfId="1392" xr:uid="{00000000-0005-0000-0000-000080050000}"/>
    <cellStyle name="Normal 39" xfId="289" xr:uid="{00000000-0005-0000-0000-000081050000}"/>
    <cellStyle name="Normal 39 2" xfId="2202" xr:uid="{00000000-0005-0000-0000-000082050000}"/>
    <cellStyle name="Normal 39 3" xfId="1393" xr:uid="{00000000-0005-0000-0000-000083050000}"/>
    <cellStyle name="Normal 4" xfId="17" xr:uid="{00000000-0005-0000-0000-000084050000}"/>
    <cellStyle name="Normal 4 2" xfId="291" xr:uid="{00000000-0005-0000-0000-000085050000}"/>
    <cellStyle name="Normal 4 2 2" xfId="2204" xr:uid="{00000000-0005-0000-0000-000086050000}"/>
    <cellStyle name="Normal 4 2 3" xfId="1395" xr:uid="{00000000-0005-0000-0000-000087050000}"/>
    <cellStyle name="Normal 4 3" xfId="1396" xr:uid="{00000000-0005-0000-0000-000088050000}"/>
    <cellStyle name="Normal 4 4" xfId="2203" xr:uid="{00000000-0005-0000-0000-000089050000}"/>
    <cellStyle name="Normal 4 5" xfId="1394" xr:uid="{00000000-0005-0000-0000-00008A050000}"/>
    <cellStyle name="Normal 4 6" xfId="290" xr:uid="{00000000-0005-0000-0000-00008B050000}"/>
    <cellStyle name="Normal 4_54-600-ขาดทุนจากไฟไหม้" xfId="1397" xr:uid="{00000000-0005-0000-0000-00008C050000}"/>
    <cellStyle name="Normal 40" xfId="292" xr:uid="{00000000-0005-0000-0000-00008D050000}"/>
    <cellStyle name="Normal 40 2" xfId="2205" xr:uid="{00000000-0005-0000-0000-00008E050000}"/>
    <cellStyle name="Normal 40 3" xfId="1398" xr:uid="{00000000-0005-0000-0000-00008F050000}"/>
    <cellStyle name="Normal 41" xfId="293" xr:uid="{00000000-0005-0000-0000-000090050000}"/>
    <cellStyle name="Normal 41 2" xfId="2206" xr:uid="{00000000-0005-0000-0000-000091050000}"/>
    <cellStyle name="Normal 41 3" xfId="1399" xr:uid="{00000000-0005-0000-0000-000092050000}"/>
    <cellStyle name="Normal 42" xfId="294" xr:uid="{00000000-0005-0000-0000-000093050000}"/>
    <cellStyle name="Normal 42 2" xfId="2207" xr:uid="{00000000-0005-0000-0000-000094050000}"/>
    <cellStyle name="Normal 42 3" xfId="1400" xr:uid="{00000000-0005-0000-0000-000095050000}"/>
    <cellStyle name="Normal 43" xfId="295" xr:uid="{00000000-0005-0000-0000-000096050000}"/>
    <cellStyle name="Normal 43 2" xfId="2208" xr:uid="{00000000-0005-0000-0000-000097050000}"/>
    <cellStyle name="Normal 43 3" xfId="1401" xr:uid="{00000000-0005-0000-0000-000098050000}"/>
    <cellStyle name="Normal 44" xfId="296" xr:uid="{00000000-0005-0000-0000-000099050000}"/>
    <cellStyle name="Normal 44 2" xfId="2209" xr:uid="{00000000-0005-0000-0000-00009A050000}"/>
    <cellStyle name="Normal 44 3" xfId="1402" xr:uid="{00000000-0005-0000-0000-00009B050000}"/>
    <cellStyle name="Normal 45" xfId="297" xr:uid="{00000000-0005-0000-0000-00009C050000}"/>
    <cellStyle name="Normal 45 2" xfId="2210" xr:uid="{00000000-0005-0000-0000-00009D050000}"/>
    <cellStyle name="Normal 45 3" xfId="1403" xr:uid="{00000000-0005-0000-0000-00009E050000}"/>
    <cellStyle name="Normal 46" xfId="298" xr:uid="{00000000-0005-0000-0000-00009F050000}"/>
    <cellStyle name="Normal 46 2" xfId="2211" xr:uid="{00000000-0005-0000-0000-0000A0050000}"/>
    <cellStyle name="Normal 46 3" xfId="1404" xr:uid="{00000000-0005-0000-0000-0000A1050000}"/>
    <cellStyle name="Normal 47" xfId="299" xr:uid="{00000000-0005-0000-0000-0000A2050000}"/>
    <cellStyle name="Normal 47 2" xfId="2212" xr:uid="{00000000-0005-0000-0000-0000A3050000}"/>
    <cellStyle name="Normal 47 3" xfId="1405" xr:uid="{00000000-0005-0000-0000-0000A4050000}"/>
    <cellStyle name="Normal 48" xfId="300" xr:uid="{00000000-0005-0000-0000-0000A5050000}"/>
    <cellStyle name="Normal 48 2" xfId="2213" xr:uid="{00000000-0005-0000-0000-0000A6050000}"/>
    <cellStyle name="Normal 48 3" xfId="1406" xr:uid="{00000000-0005-0000-0000-0000A7050000}"/>
    <cellStyle name="Normal 49" xfId="301" xr:uid="{00000000-0005-0000-0000-0000A8050000}"/>
    <cellStyle name="Normal 49 2" xfId="2214" xr:uid="{00000000-0005-0000-0000-0000A9050000}"/>
    <cellStyle name="Normal 49 3" xfId="1407" xr:uid="{00000000-0005-0000-0000-0000AA050000}"/>
    <cellStyle name="Normal 5" xfId="302" xr:uid="{00000000-0005-0000-0000-0000AB050000}"/>
    <cellStyle name="Normal 5 2" xfId="303" xr:uid="{00000000-0005-0000-0000-0000AC050000}"/>
    <cellStyle name="Normal 5 2 2" xfId="2216" xr:uid="{00000000-0005-0000-0000-0000AD050000}"/>
    <cellStyle name="Normal 5 2 3" xfId="1409" xr:uid="{00000000-0005-0000-0000-0000AE050000}"/>
    <cellStyle name="Normal 5 3" xfId="2215" xr:uid="{00000000-0005-0000-0000-0000AF050000}"/>
    <cellStyle name="Normal 5 4" xfId="1408" xr:uid="{00000000-0005-0000-0000-0000B0050000}"/>
    <cellStyle name="Normal 5_BC_X2" xfId="1410" xr:uid="{00000000-0005-0000-0000-0000B1050000}"/>
    <cellStyle name="Normal 50" xfId="304" xr:uid="{00000000-0005-0000-0000-0000B2050000}"/>
    <cellStyle name="Normal 50 2" xfId="2217" xr:uid="{00000000-0005-0000-0000-0000B3050000}"/>
    <cellStyle name="Normal 50 3" xfId="1411" xr:uid="{00000000-0005-0000-0000-0000B4050000}"/>
    <cellStyle name="Normal 51" xfId="305" xr:uid="{00000000-0005-0000-0000-0000B5050000}"/>
    <cellStyle name="Normal 51 2" xfId="2218" xr:uid="{00000000-0005-0000-0000-0000B6050000}"/>
    <cellStyle name="Normal 51 3" xfId="1412" xr:uid="{00000000-0005-0000-0000-0000B7050000}"/>
    <cellStyle name="Normal 52" xfId="306" xr:uid="{00000000-0005-0000-0000-0000B8050000}"/>
    <cellStyle name="Normal 52 2" xfId="2219" xr:uid="{00000000-0005-0000-0000-0000B9050000}"/>
    <cellStyle name="Normal 52 3" xfId="1413" xr:uid="{00000000-0005-0000-0000-0000BA050000}"/>
    <cellStyle name="Normal 53" xfId="307" xr:uid="{00000000-0005-0000-0000-0000BB050000}"/>
    <cellStyle name="Normal 53 2" xfId="2220" xr:uid="{00000000-0005-0000-0000-0000BC050000}"/>
    <cellStyle name="Normal 53 3" xfId="1414" xr:uid="{00000000-0005-0000-0000-0000BD050000}"/>
    <cellStyle name="Normal 54" xfId="308" xr:uid="{00000000-0005-0000-0000-0000BE050000}"/>
    <cellStyle name="Normal 54 2" xfId="2221" xr:uid="{00000000-0005-0000-0000-0000BF050000}"/>
    <cellStyle name="Normal 54 3" xfId="1415" xr:uid="{00000000-0005-0000-0000-0000C0050000}"/>
    <cellStyle name="Normal 55" xfId="309" xr:uid="{00000000-0005-0000-0000-0000C1050000}"/>
    <cellStyle name="Normal 55 2" xfId="2222" xr:uid="{00000000-0005-0000-0000-0000C2050000}"/>
    <cellStyle name="Normal 55 3" xfId="1416" xr:uid="{00000000-0005-0000-0000-0000C3050000}"/>
    <cellStyle name="Normal 56" xfId="310" xr:uid="{00000000-0005-0000-0000-0000C4050000}"/>
    <cellStyle name="Normal 56 2" xfId="2223" xr:uid="{00000000-0005-0000-0000-0000C5050000}"/>
    <cellStyle name="Normal 56 3" xfId="1417" xr:uid="{00000000-0005-0000-0000-0000C6050000}"/>
    <cellStyle name="Normal 57" xfId="311" xr:uid="{00000000-0005-0000-0000-0000C7050000}"/>
    <cellStyle name="Normal 57 2" xfId="2224" xr:uid="{00000000-0005-0000-0000-0000C8050000}"/>
    <cellStyle name="Normal 57 3" xfId="1418" xr:uid="{00000000-0005-0000-0000-0000C9050000}"/>
    <cellStyle name="Normal 58" xfId="312" xr:uid="{00000000-0005-0000-0000-0000CA050000}"/>
    <cellStyle name="Normal 58 2" xfId="2225" xr:uid="{00000000-0005-0000-0000-0000CB050000}"/>
    <cellStyle name="Normal 58 3" xfId="1419" xr:uid="{00000000-0005-0000-0000-0000CC050000}"/>
    <cellStyle name="Normal 59" xfId="313" xr:uid="{00000000-0005-0000-0000-0000CD050000}"/>
    <cellStyle name="Normal 59 2" xfId="2226" xr:uid="{00000000-0005-0000-0000-0000CE050000}"/>
    <cellStyle name="Normal 59 3" xfId="1420" xr:uid="{00000000-0005-0000-0000-0000CF050000}"/>
    <cellStyle name="Normal 6" xfId="18" xr:uid="{00000000-0005-0000-0000-0000D0050000}"/>
    <cellStyle name="Normal 6 2" xfId="315" xr:uid="{00000000-0005-0000-0000-0000D1050000}"/>
    <cellStyle name="Normal 6 2 2" xfId="523" xr:uid="{00000000-0005-0000-0000-0000D2050000}"/>
    <cellStyle name="Normal 6 2 3" xfId="2228" xr:uid="{00000000-0005-0000-0000-0000D3050000}"/>
    <cellStyle name="Normal 6 2 4" xfId="1422" xr:uid="{00000000-0005-0000-0000-0000D4050000}"/>
    <cellStyle name="Normal 6 3" xfId="1423" xr:uid="{00000000-0005-0000-0000-0000D5050000}"/>
    <cellStyle name="Normal 6 4" xfId="2227" xr:uid="{00000000-0005-0000-0000-0000D6050000}"/>
    <cellStyle name="Normal 6 5" xfId="1421" xr:uid="{00000000-0005-0000-0000-0000D7050000}"/>
    <cellStyle name="Normal 6 6" xfId="314" xr:uid="{00000000-0005-0000-0000-0000D8050000}"/>
    <cellStyle name="Normal 6_54-600-ขาดทุนจากไฟไหม้" xfId="1424" xr:uid="{00000000-0005-0000-0000-0000D9050000}"/>
    <cellStyle name="Normal 60" xfId="316" xr:uid="{00000000-0005-0000-0000-0000DA050000}"/>
    <cellStyle name="Normal 60 2" xfId="2229" xr:uid="{00000000-0005-0000-0000-0000DB050000}"/>
    <cellStyle name="Normal 60 3" xfId="1425" xr:uid="{00000000-0005-0000-0000-0000DC050000}"/>
    <cellStyle name="Normal 61" xfId="317" xr:uid="{00000000-0005-0000-0000-0000DD050000}"/>
    <cellStyle name="Normal 61 2" xfId="2230" xr:uid="{00000000-0005-0000-0000-0000DE050000}"/>
    <cellStyle name="Normal 61 3" xfId="1426" xr:uid="{00000000-0005-0000-0000-0000DF050000}"/>
    <cellStyle name="Normal 62" xfId="318" xr:uid="{00000000-0005-0000-0000-0000E0050000}"/>
    <cellStyle name="Normal 62 2" xfId="2231" xr:uid="{00000000-0005-0000-0000-0000E1050000}"/>
    <cellStyle name="Normal 62 3" xfId="1427" xr:uid="{00000000-0005-0000-0000-0000E2050000}"/>
    <cellStyle name="Normal 63" xfId="319" xr:uid="{00000000-0005-0000-0000-0000E3050000}"/>
    <cellStyle name="Normal 63 2" xfId="2232" xr:uid="{00000000-0005-0000-0000-0000E4050000}"/>
    <cellStyle name="Normal 63 3" xfId="1428" xr:uid="{00000000-0005-0000-0000-0000E5050000}"/>
    <cellStyle name="Normal 64" xfId="320" xr:uid="{00000000-0005-0000-0000-0000E6050000}"/>
    <cellStyle name="Normal 64 2" xfId="2233" xr:uid="{00000000-0005-0000-0000-0000E7050000}"/>
    <cellStyle name="Normal 64 3" xfId="1429" xr:uid="{00000000-0005-0000-0000-0000E8050000}"/>
    <cellStyle name="Normal 65" xfId="321" xr:uid="{00000000-0005-0000-0000-0000E9050000}"/>
    <cellStyle name="Normal 65 2" xfId="2234" xr:uid="{00000000-0005-0000-0000-0000EA050000}"/>
    <cellStyle name="Normal 65 3" xfId="1430" xr:uid="{00000000-0005-0000-0000-0000EB050000}"/>
    <cellStyle name="Normal 66" xfId="322" xr:uid="{00000000-0005-0000-0000-0000EC050000}"/>
    <cellStyle name="Normal 66 2" xfId="2235" xr:uid="{00000000-0005-0000-0000-0000ED050000}"/>
    <cellStyle name="Normal 66 3" xfId="1431" xr:uid="{00000000-0005-0000-0000-0000EE050000}"/>
    <cellStyle name="Normal 67" xfId="323" xr:uid="{00000000-0005-0000-0000-0000EF050000}"/>
    <cellStyle name="Normal 67 2" xfId="2236" xr:uid="{00000000-0005-0000-0000-0000F0050000}"/>
    <cellStyle name="Normal 67 3" xfId="1432" xr:uid="{00000000-0005-0000-0000-0000F1050000}"/>
    <cellStyle name="Normal 68" xfId="324" xr:uid="{00000000-0005-0000-0000-0000F2050000}"/>
    <cellStyle name="Normal 68 2" xfId="2237" xr:uid="{00000000-0005-0000-0000-0000F3050000}"/>
    <cellStyle name="Normal 68 3" xfId="1433" xr:uid="{00000000-0005-0000-0000-0000F4050000}"/>
    <cellStyle name="Normal 69" xfId="325" xr:uid="{00000000-0005-0000-0000-0000F5050000}"/>
    <cellStyle name="Normal 69 2" xfId="2238" xr:uid="{00000000-0005-0000-0000-0000F6050000}"/>
    <cellStyle name="Normal 69 3" xfId="1434" xr:uid="{00000000-0005-0000-0000-0000F7050000}"/>
    <cellStyle name="Normal 7" xfId="326" xr:uid="{00000000-0005-0000-0000-0000F8050000}"/>
    <cellStyle name="Normal 7 2" xfId="327" xr:uid="{00000000-0005-0000-0000-0000F9050000}"/>
    <cellStyle name="Normal 7 2 2" xfId="2240" xr:uid="{00000000-0005-0000-0000-0000FA050000}"/>
    <cellStyle name="Normal 7 2 3" xfId="1436" xr:uid="{00000000-0005-0000-0000-0000FB050000}"/>
    <cellStyle name="Normal 7 3" xfId="328" xr:uid="{00000000-0005-0000-0000-0000FC050000}"/>
    <cellStyle name="Normal 7 3 2" xfId="2241" xr:uid="{00000000-0005-0000-0000-0000FD050000}"/>
    <cellStyle name="Normal 7 3 3" xfId="1437" xr:uid="{00000000-0005-0000-0000-0000FE050000}"/>
    <cellStyle name="Normal 7 4" xfId="2239" xr:uid="{00000000-0005-0000-0000-0000FF050000}"/>
    <cellStyle name="Normal 7 5" xfId="1435" xr:uid="{00000000-0005-0000-0000-000000060000}"/>
    <cellStyle name="Normal 7_AR Foreign" xfId="1438" xr:uid="{00000000-0005-0000-0000-000001060000}"/>
    <cellStyle name="Normal 70" xfId="329" xr:uid="{00000000-0005-0000-0000-000002060000}"/>
    <cellStyle name="Normal 70 2" xfId="2242" xr:uid="{00000000-0005-0000-0000-000003060000}"/>
    <cellStyle name="Normal 70 3" xfId="1439" xr:uid="{00000000-0005-0000-0000-000004060000}"/>
    <cellStyle name="Normal 71" xfId="330" xr:uid="{00000000-0005-0000-0000-000005060000}"/>
    <cellStyle name="Normal 71 2" xfId="2243" xr:uid="{00000000-0005-0000-0000-000006060000}"/>
    <cellStyle name="Normal 71 3" xfId="1440" xr:uid="{00000000-0005-0000-0000-000007060000}"/>
    <cellStyle name="Normal 72" xfId="331" xr:uid="{00000000-0005-0000-0000-000008060000}"/>
    <cellStyle name="Normal 72 2" xfId="2244" xr:uid="{00000000-0005-0000-0000-000009060000}"/>
    <cellStyle name="Normal 72 3" xfId="1441" xr:uid="{00000000-0005-0000-0000-00000A060000}"/>
    <cellStyle name="Normal 73" xfId="332" xr:uid="{00000000-0005-0000-0000-00000B060000}"/>
    <cellStyle name="Normal 73 2" xfId="2245" xr:uid="{00000000-0005-0000-0000-00000C060000}"/>
    <cellStyle name="Normal 73 3" xfId="1442" xr:uid="{00000000-0005-0000-0000-00000D060000}"/>
    <cellStyle name="Normal 74" xfId="333" xr:uid="{00000000-0005-0000-0000-00000E060000}"/>
    <cellStyle name="Normal 74 2" xfId="2246" xr:uid="{00000000-0005-0000-0000-00000F060000}"/>
    <cellStyle name="Normal 74 3" xfId="1443" xr:uid="{00000000-0005-0000-0000-000010060000}"/>
    <cellStyle name="Normal 75" xfId="334" xr:uid="{00000000-0005-0000-0000-000011060000}"/>
    <cellStyle name="Normal 75 2" xfId="2247" xr:uid="{00000000-0005-0000-0000-000012060000}"/>
    <cellStyle name="Normal 75 3" xfId="1444" xr:uid="{00000000-0005-0000-0000-000013060000}"/>
    <cellStyle name="Normal 76" xfId="335" xr:uid="{00000000-0005-0000-0000-000014060000}"/>
    <cellStyle name="Normal 76 2" xfId="2248" xr:uid="{00000000-0005-0000-0000-000015060000}"/>
    <cellStyle name="Normal 76 3" xfId="1445" xr:uid="{00000000-0005-0000-0000-000016060000}"/>
    <cellStyle name="Normal 77" xfId="336" xr:uid="{00000000-0005-0000-0000-000017060000}"/>
    <cellStyle name="Normal 77 2" xfId="2249" xr:uid="{00000000-0005-0000-0000-000018060000}"/>
    <cellStyle name="Normal 77 3" xfId="1446" xr:uid="{00000000-0005-0000-0000-000019060000}"/>
    <cellStyle name="Normal 78" xfId="337" xr:uid="{00000000-0005-0000-0000-00001A060000}"/>
    <cellStyle name="Normal 78 2" xfId="2250" xr:uid="{00000000-0005-0000-0000-00001B060000}"/>
    <cellStyle name="Normal 78 3" xfId="1447" xr:uid="{00000000-0005-0000-0000-00001C060000}"/>
    <cellStyle name="Normal 79" xfId="338" xr:uid="{00000000-0005-0000-0000-00001D060000}"/>
    <cellStyle name="Normal 79 2" xfId="2251" xr:uid="{00000000-0005-0000-0000-00001E060000}"/>
    <cellStyle name="Normal 79 3" xfId="1448" xr:uid="{00000000-0005-0000-0000-00001F060000}"/>
    <cellStyle name="Normal 8" xfId="339" xr:uid="{00000000-0005-0000-0000-000020060000}"/>
    <cellStyle name="Normal 8 2" xfId="340" xr:uid="{00000000-0005-0000-0000-000021060000}"/>
    <cellStyle name="Normal 8 2 2" xfId="2253" xr:uid="{00000000-0005-0000-0000-000022060000}"/>
    <cellStyle name="Normal 8 2 3" xfId="1450" xr:uid="{00000000-0005-0000-0000-000023060000}"/>
    <cellStyle name="Normal 8 3" xfId="2252" xr:uid="{00000000-0005-0000-0000-000024060000}"/>
    <cellStyle name="Normal 8 4" xfId="1449" xr:uid="{00000000-0005-0000-0000-000025060000}"/>
    <cellStyle name="Normal 8_เก็บยอด PTP 21-4-57" xfId="1451" xr:uid="{00000000-0005-0000-0000-000026060000}"/>
    <cellStyle name="Normal 80" xfId="341" xr:uid="{00000000-0005-0000-0000-000027060000}"/>
    <cellStyle name="Normal 80 2" xfId="2254" xr:uid="{00000000-0005-0000-0000-000028060000}"/>
    <cellStyle name="Normal 80 3" xfId="1452" xr:uid="{00000000-0005-0000-0000-000029060000}"/>
    <cellStyle name="Normal 81" xfId="342" xr:uid="{00000000-0005-0000-0000-00002A060000}"/>
    <cellStyle name="Normal 81 2" xfId="2255" xr:uid="{00000000-0005-0000-0000-00002B060000}"/>
    <cellStyle name="Normal 81 3" xfId="1453" xr:uid="{00000000-0005-0000-0000-00002C060000}"/>
    <cellStyle name="Normal 82" xfId="343" xr:uid="{00000000-0005-0000-0000-00002D060000}"/>
    <cellStyle name="Normal 82 2" xfId="2256" xr:uid="{00000000-0005-0000-0000-00002E060000}"/>
    <cellStyle name="Normal 82 3" xfId="1454" xr:uid="{00000000-0005-0000-0000-00002F060000}"/>
    <cellStyle name="Normal 83" xfId="344" xr:uid="{00000000-0005-0000-0000-000030060000}"/>
    <cellStyle name="Normal 83 2" xfId="2257" xr:uid="{00000000-0005-0000-0000-000031060000}"/>
    <cellStyle name="Normal 83 3" xfId="1455" xr:uid="{00000000-0005-0000-0000-000032060000}"/>
    <cellStyle name="Normal 84" xfId="345" xr:uid="{00000000-0005-0000-0000-000033060000}"/>
    <cellStyle name="Normal 84 2" xfId="2258" xr:uid="{00000000-0005-0000-0000-000034060000}"/>
    <cellStyle name="Normal 84 3" xfId="1456" xr:uid="{00000000-0005-0000-0000-000035060000}"/>
    <cellStyle name="Normal 85" xfId="346" xr:uid="{00000000-0005-0000-0000-000036060000}"/>
    <cellStyle name="Normal 85 2" xfId="2259" xr:uid="{00000000-0005-0000-0000-000037060000}"/>
    <cellStyle name="Normal 85 3" xfId="1457" xr:uid="{00000000-0005-0000-0000-000038060000}"/>
    <cellStyle name="Normal 86" xfId="347" xr:uid="{00000000-0005-0000-0000-000039060000}"/>
    <cellStyle name="Normal 86 2" xfId="2260" xr:uid="{00000000-0005-0000-0000-00003A060000}"/>
    <cellStyle name="Normal 86 3" xfId="1458" xr:uid="{00000000-0005-0000-0000-00003B060000}"/>
    <cellStyle name="Normal 87" xfId="348" xr:uid="{00000000-0005-0000-0000-00003C060000}"/>
    <cellStyle name="Normal 87 2" xfId="2261" xr:uid="{00000000-0005-0000-0000-00003D060000}"/>
    <cellStyle name="Normal 87 3" xfId="1459" xr:uid="{00000000-0005-0000-0000-00003E060000}"/>
    <cellStyle name="Normal 88" xfId="349" xr:uid="{00000000-0005-0000-0000-00003F060000}"/>
    <cellStyle name="Normal 88 2" xfId="2262" xr:uid="{00000000-0005-0000-0000-000040060000}"/>
    <cellStyle name="Normal 88 3" xfId="1460" xr:uid="{00000000-0005-0000-0000-000041060000}"/>
    <cellStyle name="Normal 89" xfId="350" xr:uid="{00000000-0005-0000-0000-000042060000}"/>
    <cellStyle name="Normal 89 2" xfId="2263" xr:uid="{00000000-0005-0000-0000-000043060000}"/>
    <cellStyle name="Normal 89 3" xfId="1461" xr:uid="{00000000-0005-0000-0000-000044060000}"/>
    <cellStyle name="Normal 9" xfId="351" xr:uid="{00000000-0005-0000-0000-000045060000}"/>
    <cellStyle name="Normal 9 2" xfId="352" xr:uid="{00000000-0005-0000-0000-000046060000}"/>
    <cellStyle name="Normal 9 2 2" xfId="2265" xr:uid="{00000000-0005-0000-0000-000047060000}"/>
    <cellStyle name="Normal 9 2 3" xfId="1463" xr:uid="{00000000-0005-0000-0000-000048060000}"/>
    <cellStyle name="Normal 9 3" xfId="2264" xr:uid="{00000000-0005-0000-0000-000049060000}"/>
    <cellStyle name="Normal 9 4" xfId="1462" xr:uid="{00000000-0005-0000-0000-00004A060000}"/>
    <cellStyle name="Normal 9_54-600-ขาดทุนจากไฟไหม้" xfId="1464" xr:uid="{00000000-0005-0000-0000-00004B060000}"/>
    <cellStyle name="Normal 90" xfId="353" xr:uid="{00000000-0005-0000-0000-00004C060000}"/>
    <cellStyle name="Normal 90 2" xfId="2266" xr:uid="{00000000-0005-0000-0000-00004D060000}"/>
    <cellStyle name="Normal 90 3" xfId="1465" xr:uid="{00000000-0005-0000-0000-00004E060000}"/>
    <cellStyle name="Normal 91" xfId="354" xr:uid="{00000000-0005-0000-0000-00004F060000}"/>
    <cellStyle name="Normal 91 2" xfId="2267" xr:uid="{00000000-0005-0000-0000-000050060000}"/>
    <cellStyle name="Normal 91 3" xfId="1466" xr:uid="{00000000-0005-0000-0000-000051060000}"/>
    <cellStyle name="Normal 92" xfId="355" xr:uid="{00000000-0005-0000-0000-000052060000}"/>
    <cellStyle name="Normal 92 2" xfId="2268" xr:uid="{00000000-0005-0000-0000-000053060000}"/>
    <cellStyle name="Normal 92 3" xfId="1467" xr:uid="{00000000-0005-0000-0000-000054060000}"/>
    <cellStyle name="Normal 93" xfId="356" xr:uid="{00000000-0005-0000-0000-000055060000}"/>
    <cellStyle name="Normal 93 2" xfId="2269" xr:uid="{00000000-0005-0000-0000-000056060000}"/>
    <cellStyle name="Normal 93 3" xfId="1468" xr:uid="{00000000-0005-0000-0000-000057060000}"/>
    <cellStyle name="Normal 94" xfId="357" xr:uid="{00000000-0005-0000-0000-000058060000}"/>
    <cellStyle name="Normal 94 2" xfId="2270" xr:uid="{00000000-0005-0000-0000-000059060000}"/>
    <cellStyle name="Normal 94 3" xfId="1469" xr:uid="{00000000-0005-0000-0000-00005A060000}"/>
    <cellStyle name="Normal 95" xfId="358" xr:uid="{00000000-0005-0000-0000-00005B060000}"/>
    <cellStyle name="Normal 95 2" xfId="2271" xr:uid="{00000000-0005-0000-0000-00005C060000}"/>
    <cellStyle name="Normal 95 3" xfId="1470" xr:uid="{00000000-0005-0000-0000-00005D060000}"/>
    <cellStyle name="Normal 96" xfId="359" xr:uid="{00000000-0005-0000-0000-00005E060000}"/>
    <cellStyle name="Normal 96 2" xfId="2272" xr:uid="{00000000-0005-0000-0000-00005F060000}"/>
    <cellStyle name="Normal 96 3" xfId="1471" xr:uid="{00000000-0005-0000-0000-000060060000}"/>
    <cellStyle name="Normal 97" xfId="360" xr:uid="{00000000-0005-0000-0000-000061060000}"/>
    <cellStyle name="Normal 97 2" xfId="2273" xr:uid="{00000000-0005-0000-0000-000062060000}"/>
    <cellStyle name="Normal 97 3" xfId="1472" xr:uid="{00000000-0005-0000-0000-000063060000}"/>
    <cellStyle name="Normal 98" xfId="522" xr:uid="{00000000-0005-0000-0000-000064060000}"/>
    <cellStyle name="Normal 99" xfId="1473" xr:uid="{00000000-0005-0000-0000-000065060000}"/>
    <cellStyle name="Normal_BS " xfId="19" xr:uid="{00000000-0005-0000-0000-000066060000}"/>
    <cellStyle name="Normale_9611A02C" xfId="1474" xr:uid="{00000000-0005-0000-0000-000067060000}"/>
    <cellStyle name="Note" xfId="361" xr:uid="{00000000-0005-0000-0000-000068060000}"/>
    <cellStyle name="Note 10" xfId="1475" xr:uid="{00000000-0005-0000-0000-000069060000}"/>
    <cellStyle name="Note 11" xfId="1476" xr:uid="{00000000-0005-0000-0000-00006A060000}"/>
    <cellStyle name="Note 12" xfId="1477" xr:uid="{00000000-0005-0000-0000-00006B060000}"/>
    <cellStyle name="Note 13" xfId="1478" xr:uid="{00000000-0005-0000-0000-00006C060000}"/>
    <cellStyle name="Note 14" xfId="2274" xr:uid="{00000000-0005-0000-0000-00006D060000}"/>
    <cellStyle name="Note 2" xfId="362" xr:uid="{00000000-0005-0000-0000-00006E060000}"/>
    <cellStyle name="Note 2 2" xfId="1480" xr:uid="{00000000-0005-0000-0000-00006F060000}"/>
    <cellStyle name="Note 2 3" xfId="2275" xr:uid="{00000000-0005-0000-0000-000070060000}"/>
    <cellStyle name="Note 2 4" xfId="1479" xr:uid="{00000000-0005-0000-0000-000071060000}"/>
    <cellStyle name="Note 2_I  Q3'54" xfId="1481" xr:uid="{00000000-0005-0000-0000-000072060000}"/>
    <cellStyle name="Note 3" xfId="363" xr:uid="{00000000-0005-0000-0000-000073060000}"/>
    <cellStyle name="Note 3 2" xfId="2276" xr:uid="{00000000-0005-0000-0000-000074060000}"/>
    <cellStyle name="Note 3 3" xfId="1482" xr:uid="{00000000-0005-0000-0000-000075060000}"/>
    <cellStyle name="Note 4" xfId="364" xr:uid="{00000000-0005-0000-0000-000076060000}"/>
    <cellStyle name="Note 4 2" xfId="2277" xr:uid="{00000000-0005-0000-0000-000077060000}"/>
    <cellStyle name="Note 4 3" xfId="1483" xr:uid="{00000000-0005-0000-0000-000078060000}"/>
    <cellStyle name="Note 5" xfId="365" xr:uid="{00000000-0005-0000-0000-000079060000}"/>
    <cellStyle name="Note 5 2" xfId="2278" xr:uid="{00000000-0005-0000-0000-00007A060000}"/>
    <cellStyle name="Note 5 3" xfId="1484" xr:uid="{00000000-0005-0000-0000-00007B060000}"/>
    <cellStyle name="Note 6" xfId="366" xr:uid="{00000000-0005-0000-0000-00007C060000}"/>
    <cellStyle name="Note 6 2" xfId="2279" xr:uid="{00000000-0005-0000-0000-00007D060000}"/>
    <cellStyle name="Note 6 3" xfId="1485" xr:uid="{00000000-0005-0000-0000-00007E060000}"/>
    <cellStyle name="Note 7" xfId="367" xr:uid="{00000000-0005-0000-0000-00007F060000}"/>
    <cellStyle name="Note 7 2" xfId="2280" xr:uid="{00000000-0005-0000-0000-000080060000}"/>
    <cellStyle name="Note 7 3" xfId="1486" xr:uid="{00000000-0005-0000-0000-000081060000}"/>
    <cellStyle name="Note 8" xfId="368" xr:uid="{00000000-0005-0000-0000-000082060000}"/>
    <cellStyle name="Note 8 2" xfId="2281" xr:uid="{00000000-0005-0000-0000-000083060000}"/>
    <cellStyle name="Note 8 3" xfId="1487" xr:uid="{00000000-0005-0000-0000-000084060000}"/>
    <cellStyle name="Note 9" xfId="1488" xr:uid="{00000000-0005-0000-0000-000085060000}"/>
    <cellStyle name="Œ…‹æØ‚è [0.00]_laroux" xfId="1489" xr:uid="{00000000-0005-0000-0000-000086060000}"/>
    <cellStyle name="Œ…‹æØ‚è_laroux" xfId="1490" xr:uid="{00000000-0005-0000-0000-000087060000}"/>
    <cellStyle name="Output" xfId="369" xr:uid="{00000000-0005-0000-0000-000088060000}"/>
    <cellStyle name="Output 10" xfId="1491" xr:uid="{00000000-0005-0000-0000-000089060000}"/>
    <cellStyle name="Output 11" xfId="1492" xr:uid="{00000000-0005-0000-0000-00008A060000}"/>
    <cellStyle name="Output 12" xfId="1493" xr:uid="{00000000-0005-0000-0000-00008B060000}"/>
    <cellStyle name="Output 13" xfId="1494" xr:uid="{00000000-0005-0000-0000-00008C060000}"/>
    <cellStyle name="Output 14" xfId="2282" xr:uid="{00000000-0005-0000-0000-00008D060000}"/>
    <cellStyle name="Output 2" xfId="370" xr:uid="{00000000-0005-0000-0000-00008E060000}"/>
    <cellStyle name="Output 2 2" xfId="1496" xr:uid="{00000000-0005-0000-0000-00008F060000}"/>
    <cellStyle name="Output 2 3" xfId="2283" xr:uid="{00000000-0005-0000-0000-000090060000}"/>
    <cellStyle name="Output 2 4" xfId="1495" xr:uid="{00000000-0005-0000-0000-000091060000}"/>
    <cellStyle name="Output 2_2149000-Q1'10" xfId="1497" xr:uid="{00000000-0005-0000-0000-000092060000}"/>
    <cellStyle name="Output 3" xfId="1498" xr:uid="{00000000-0005-0000-0000-000093060000}"/>
    <cellStyle name="Output 4" xfId="1499" xr:uid="{00000000-0005-0000-0000-000094060000}"/>
    <cellStyle name="Output 5" xfId="1500" xr:uid="{00000000-0005-0000-0000-000095060000}"/>
    <cellStyle name="Output 6" xfId="1501" xr:uid="{00000000-0005-0000-0000-000096060000}"/>
    <cellStyle name="Output 7" xfId="1502" xr:uid="{00000000-0005-0000-0000-000097060000}"/>
    <cellStyle name="Output 8" xfId="1503" xr:uid="{00000000-0005-0000-0000-000098060000}"/>
    <cellStyle name="Output 9" xfId="1504" xr:uid="{00000000-0005-0000-0000-000099060000}"/>
    <cellStyle name="per.style" xfId="1505" xr:uid="{00000000-0005-0000-0000-00009A060000}"/>
    <cellStyle name="Percent [0]" xfId="1507" xr:uid="{00000000-0005-0000-0000-00009B060000}"/>
    <cellStyle name="Percent [00]" xfId="1508" xr:uid="{00000000-0005-0000-0000-00009C060000}"/>
    <cellStyle name="Percent [2]" xfId="20" xr:uid="{00000000-0005-0000-0000-00009D060000}"/>
    <cellStyle name="Percent [2] 10" xfId="1509" xr:uid="{00000000-0005-0000-0000-00009E060000}"/>
    <cellStyle name="Percent [2] 11" xfId="1510" xr:uid="{00000000-0005-0000-0000-00009F060000}"/>
    <cellStyle name="Percent [2] 12" xfId="1511" xr:uid="{00000000-0005-0000-0000-0000A0060000}"/>
    <cellStyle name="Percent [2] 13" xfId="1512" xr:uid="{00000000-0005-0000-0000-0000A1060000}"/>
    <cellStyle name="Percent [2] 14" xfId="1513" xr:uid="{00000000-0005-0000-0000-0000A2060000}"/>
    <cellStyle name="Percent [2] 15" xfId="372" xr:uid="{00000000-0005-0000-0000-0000A3060000}"/>
    <cellStyle name="Percent [2] 2" xfId="1514" xr:uid="{00000000-0005-0000-0000-0000A4060000}"/>
    <cellStyle name="Percent [2] 3" xfId="1515" xr:uid="{00000000-0005-0000-0000-0000A5060000}"/>
    <cellStyle name="Percent [2] 4" xfId="1516" xr:uid="{00000000-0005-0000-0000-0000A6060000}"/>
    <cellStyle name="Percent [2] 5" xfId="1517" xr:uid="{00000000-0005-0000-0000-0000A7060000}"/>
    <cellStyle name="Percent [2] 6" xfId="1518" xr:uid="{00000000-0005-0000-0000-0000A8060000}"/>
    <cellStyle name="Percent [2] 7" xfId="1519" xr:uid="{00000000-0005-0000-0000-0000A9060000}"/>
    <cellStyle name="Percent [2] 8" xfId="1520" xr:uid="{00000000-0005-0000-0000-0000AA060000}"/>
    <cellStyle name="Percent [2] 9" xfId="1521" xr:uid="{00000000-0005-0000-0000-0000AB060000}"/>
    <cellStyle name="Percent 10" xfId="373" xr:uid="{00000000-0005-0000-0000-0000AC060000}"/>
    <cellStyle name="Percent 10 2" xfId="1522" xr:uid="{00000000-0005-0000-0000-0000AD060000}"/>
    <cellStyle name="Percent 11" xfId="374" xr:uid="{00000000-0005-0000-0000-0000AE060000}"/>
    <cellStyle name="Percent 12" xfId="375" xr:uid="{00000000-0005-0000-0000-0000AF060000}"/>
    <cellStyle name="Percent 13" xfId="376" xr:uid="{00000000-0005-0000-0000-0000B0060000}"/>
    <cellStyle name="Percent 14" xfId="377" xr:uid="{00000000-0005-0000-0000-0000B1060000}"/>
    <cellStyle name="Percent 15" xfId="378" xr:uid="{00000000-0005-0000-0000-0000B2060000}"/>
    <cellStyle name="Percent 16" xfId="379" xr:uid="{00000000-0005-0000-0000-0000B3060000}"/>
    <cellStyle name="Percent 17" xfId="380" xr:uid="{00000000-0005-0000-0000-0000B4060000}"/>
    <cellStyle name="Percent 18" xfId="381" xr:uid="{00000000-0005-0000-0000-0000B5060000}"/>
    <cellStyle name="Percent 19" xfId="382" xr:uid="{00000000-0005-0000-0000-0000B6060000}"/>
    <cellStyle name="Percent 2" xfId="21" xr:uid="{00000000-0005-0000-0000-0000B7060000}"/>
    <cellStyle name="Percent 2 2" xfId="1523" xr:uid="{00000000-0005-0000-0000-0000B8060000}"/>
    <cellStyle name="Percent 2 3" xfId="383" xr:uid="{00000000-0005-0000-0000-0000B9060000}"/>
    <cellStyle name="Percent 20" xfId="384" xr:uid="{00000000-0005-0000-0000-0000BA060000}"/>
    <cellStyle name="Percent 21" xfId="385" xr:uid="{00000000-0005-0000-0000-0000BB060000}"/>
    <cellStyle name="Percent 22" xfId="386" xr:uid="{00000000-0005-0000-0000-0000BC060000}"/>
    <cellStyle name="Percent 23" xfId="387" xr:uid="{00000000-0005-0000-0000-0000BD060000}"/>
    <cellStyle name="Percent 24" xfId="388" xr:uid="{00000000-0005-0000-0000-0000BE060000}"/>
    <cellStyle name="Percent 25" xfId="389" xr:uid="{00000000-0005-0000-0000-0000BF060000}"/>
    <cellStyle name="Percent 26" xfId="390" xr:uid="{00000000-0005-0000-0000-0000C0060000}"/>
    <cellStyle name="Percent 27" xfId="391" xr:uid="{00000000-0005-0000-0000-0000C1060000}"/>
    <cellStyle name="Percent 28" xfId="392" xr:uid="{00000000-0005-0000-0000-0000C2060000}"/>
    <cellStyle name="Percent 29" xfId="393" xr:uid="{00000000-0005-0000-0000-0000C3060000}"/>
    <cellStyle name="Percent 3" xfId="394" xr:uid="{00000000-0005-0000-0000-0000C4060000}"/>
    <cellStyle name="Percent 3 2" xfId="1524" xr:uid="{00000000-0005-0000-0000-0000C5060000}"/>
    <cellStyle name="Percent 30" xfId="395" xr:uid="{00000000-0005-0000-0000-0000C6060000}"/>
    <cellStyle name="Percent 31" xfId="396" xr:uid="{00000000-0005-0000-0000-0000C7060000}"/>
    <cellStyle name="Percent 32" xfId="397" xr:uid="{00000000-0005-0000-0000-0000C8060000}"/>
    <cellStyle name="Percent 33" xfId="398" xr:uid="{00000000-0005-0000-0000-0000C9060000}"/>
    <cellStyle name="Percent 34" xfId="399" xr:uid="{00000000-0005-0000-0000-0000CA060000}"/>
    <cellStyle name="Percent 35" xfId="400" xr:uid="{00000000-0005-0000-0000-0000CB060000}"/>
    <cellStyle name="Percent 36" xfId="401" xr:uid="{00000000-0005-0000-0000-0000CC060000}"/>
    <cellStyle name="Percent 37" xfId="402" xr:uid="{00000000-0005-0000-0000-0000CD060000}"/>
    <cellStyle name="Percent 38" xfId="403" xr:uid="{00000000-0005-0000-0000-0000CE060000}"/>
    <cellStyle name="Percent 39" xfId="404" xr:uid="{00000000-0005-0000-0000-0000CF060000}"/>
    <cellStyle name="Percent 4" xfId="405" xr:uid="{00000000-0005-0000-0000-0000D0060000}"/>
    <cellStyle name="Percent 40" xfId="406" xr:uid="{00000000-0005-0000-0000-0000D1060000}"/>
    <cellStyle name="Percent 41" xfId="407" xr:uid="{00000000-0005-0000-0000-0000D2060000}"/>
    <cellStyle name="Percent 42" xfId="408" xr:uid="{00000000-0005-0000-0000-0000D3060000}"/>
    <cellStyle name="Percent 43" xfId="409" xr:uid="{00000000-0005-0000-0000-0000D4060000}"/>
    <cellStyle name="Percent 44" xfId="410" xr:uid="{00000000-0005-0000-0000-0000D5060000}"/>
    <cellStyle name="Percent 45" xfId="411" xr:uid="{00000000-0005-0000-0000-0000D6060000}"/>
    <cellStyle name="Percent 46" xfId="412" xr:uid="{00000000-0005-0000-0000-0000D7060000}"/>
    <cellStyle name="Percent 47" xfId="413" xr:uid="{00000000-0005-0000-0000-0000D8060000}"/>
    <cellStyle name="Percent 48" xfId="414" xr:uid="{00000000-0005-0000-0000-0000D9060000}"/>
    <cellStyle name="Percent 49" xfId="415" xr:uid="{00000000-0005-0000-0000-0000DA060000}"/>
    <cellStyle name="Percent 5" xfId="416" xr:uid="{00000000-0005-0000-0000-0000DB060000}"/>
    <cellStyle name="Percent 50" xfId="417" xr:uid="{00000000-0005-0000-0000-0000DC060000}"/>
    <cellStyle name="Percent 51" xfId="418" xr:uid="{00000000-0005-0000-0000-0000DD060000}"/>
    <cellStyle name="Percent 52" xfId="419" xr:uid="{00000000-0005-0000-0000-0000DE060000}"/>
    <cellStyle name="Percent 53" xfId="420" xr:uid="{00000000-0005-0000-0000-0000DF060000}"/>
    <cellStyle name="Percent 54" xfId="421" xr:uid="{00000000-0005-0000-0000-0000E0060000}"/>
    <cellStyle name="Percent 55" xfId="422" xr:uid="{00000000-0005-0000-0000-0000E1060000}"/>
    <cellStyle name="Percent 56" xfId="423" xr:uid="{00000000-0005-0000-0000-0000E2060000}"/>
    <cellStyle name="Percent 57" xfId="424" xr:uid="{00000000-0005-0000-0000-0000E3060000}"/>
    <cellStyle name="Percent 58" xfId="425" xr:uid="{00000000-0005-0000-0000-0000E4060000}"/>
    <cellStyle name="Percent 59" xfId="426" xr:uid="{00000000-0005-0000-0000-0000E5060000}"/>
    <cellStyle name="Percent 6" xfId="427" xr:uid="{00000000-0005-0000-0000-0000E6060000}"/>
    <cellStyle name="Percent 60" xfId="428" xr:uid="{00000000-0005-0000-0000-0000E7060000}"/>
    <cellStyle name="Percent 61" xfId="429" xr:uid="{00000000-0005-0000-0000-0000E8060000}"/>
    <cellStyle name="Percent 62" xfId="430" xr:uid="{00000000-0005-0000-0000-0000E9060000}"/>
    <cellStyle name="Percent 63" xfId="431" xr:uid="{00000000-0005-0000-0000-0000EA060000}"/>
    <cellStyle name="Percent 64" xfId="432" xr:uid="{00000000-0005-0000-0000-0000EB060000}"/>
    <cellStyle name="Percent 65" xfId="433" xr:uid="{00000000-0005-0000-0000-0000EC060000}"/>
    <cellStyle name="Percent 66" xfId="434" xr:uid="{00000000-0005-0000-0000-0000ED060000}"/>
    <cellStyle name="Percent 67" xfId="435" xr:uid="{00000000-0005-0000-0000-0000EE060000}"/>
    <cellStyle name="Percent 68" xfId="436" xr:uid="{00000000-0005-0000-0000-0000EF060000}"/>
    <cellStyle name="Percent 69" xfId="437" xr:uid="{00000000-0005-0000-0000-0000F0060000}"/>
    <cellStyle name="Percent 7" xfId="438" xr:uid="{00000000-0005-0000-0000-0000F1060000}"/>
    <cellStyle name="Percent 7 2" xfId="439" xr:uid="{00000000-0005-0000-0000-0000F2060000}"/>
    <cellStyle name="Percent 70" xfId="440" xr:uid="{00000000-0005-0000-0000-0000F3060000}"/>
    <cellStyle name="Percent 71" xfId="441" xr:uid="{00000000-0005-0000-0000-0000F4060000}"/>
    <cellStyle name="Percent 72" xfId="442" xr:uid="{00000000-0005-0000-0000-0000F5060000}"/>
    <cellStyle name="Percent 73" xfId="443" xr:uid="{00000000-0005-0000-0000-0000F6060000}"/>
    <cellStyle name="Percent 74" xfId="444" xr:uid="{00000000-0005-0000-0000-0000F7060000}"/>
    <cellStyle name="Percent 75" xfId="445" xr:uid="{00000000-0005-0000-0000-0000F8060000}"/>
    <cellStyle name="Percent 76" xfId="446" xr:uid="{00000000-0005-0000-0000-0000F9060000}"/>
    <cellStyle name="Percent 77" xfId="447" xr:uid="{00000000-0005-0000-0000-0000FA060000}"/>
    <cellStyle name="Percent 78" xfId="448" xr:uid="{00000000-0005-0000-0000-0000FB060000}"/>
    <cellStyle name="Percent 79" xfId="449" xr:uid="{00000000-0005-0000-0000-0000FC060000}"/>
    <cellStyle name="Percent 8" xfId="450" xr:uid="{00000000-0005-0000-0000-0000FD060000}"/>
    <cellStyle name="Percent 80" xfId="451" xr:uid="{00000000-0005-0000-0000-0000FE060000}"/>
    <cellStyle name="Percent 81" xfId="452" xr:uid="{00000000-0005-0000-0000-0000FF060000}"/>
    <cellStyle name="Percent 82" xfId="453" xr:uid="{00000000-0005-0000-0000-000000070000}"/>
    <cellStyle name="Percent 83" xfId="454" xr:uid="{00000000-0005-0000-0000-000001070000}"/>
    <cellStyle name="Percent 84" xfId="455" xr:uid="{00000000-0005-0000-0000-000002070000}"/>
    <cellStyle name="Percent 85" xfId="456" xr:uid="{00000000-0005-0000-0000-000003070000}"/>
    <cellStyle name="Percent 86" xfId="457" xr:uid="{00000000-0005-0000-0000-000004070000}"/>
    <cellStyle name="Percent 87" xfId="458" xr:uid="{00000000-0005-0000-0000-000005070000}"/>
    <cellStyle name="Percent 88" xfId="459" xr:uid="{00000000-0005-0000-0000-000006070000}"/>
    <cellStyle name="Percent 89" xfId="460" xr:uid="{00000000-0005-0000-0000-000007070000}"/>
    <cellStyle name="Percent 9" xfId="461" xr:uid="{00000000-0005-0000-0000-000008070000}"/>
    <cellStyle name="Percent 90" xfId="1525" xr:uid="{00000000-0005-0000-0000-000009070000}"/>
    <cellStyle name="Percent 91" xfId="2284" xr:uid="{00000000-0005-0000-0000-00000A070000}"/>
    <cellStyle name="Percent 92" xfId="2345" xr:uid="{00000000-0005-0000-0000-00000B070000}"/>
    <cellStyle name="Percent 93" xfId="1506" xr:uid="{00000000-0005-0000-0000-00000C070000}"/>
    <cellStyle name="PLAN" xfId="1526" xr:uid="{00000000-0005-0000-0000-00000D070000}"/>
    <cellStyle name="PrePop Currency (0)" xfId="1527" xr:uid="{00000000-0005-0000-0000-00000E070000}"/>
    <cellStyle name="PrePop Currency (2)" xfId="1528" xr:uid="{00000000-0005-0000-0000-00000F070000}"/>
    <cellStyle name="PrePop Units (0)" xfId="1529" xr:uid="{00000000-0005-0000-0000-000010070000}"/>
    <cellStyle name="PrePop Units (1)" xfId="1530" xr:uid="{00000000-0005-0000-0000-000011070000}"/>
    <cellStyle name="PrePop Units (2)" xfId="1531" xr:uid="{00000000-0005-0000-0000-000012070000}"/>
    <cellStyle name="pricing" xfId="1532" xr:uid="{00000000-0005-0000-0000-000013070000}"/>
    <cellStyle name="PSChar" xfId="1533" xr:uid="{00000000-0005-0000-0000-000014070000}"/>
    <cellStyle name="Quantity" xfId="22" xr:uid="{00000000-0005-0000-0000-000015070000}"/>
    <cellStyle name="Quantity 10" xfId="1534" xr:uid="{00000000-0005-0000-0000-000016070000}"/>
    <cellStyle name="Quantity 11" xfId="1535" xr:uid="{00000000-0005-0000-0000-000017070000}"/>
    <cellStyle name="Quantity 12" xfId="1536" xr:uid="{00000000-0005-0000-0000-000018070000}"/>
    <cellStyle name="Quantity 13" xfId="1537" xr:uid="{00000000-0005-0000-0000-000019070000}"/>
    <cellStyle name="Quantity 14" xfId="1538" xr:uid="{00000000-0005-0000-0000-00001A070000}"/>
    <cellStyle name="Quantity 15" xfId="462" xr:uid="{00000000-0005-0000-0000-00001B070000}"/>
    <cellStyle name="Quantity 2" xfId="1539" xr:uid="{00000000-0005-0000-0000-00001C070000}"/>
    <cellStyle name="Quantity 3" xfId="1540" xr:uid="{00000000-0005-0000-0000-00001D070000}"/>
    <cellStyle name="Quantity 4" xfId="1541" xr:uid="{00000000-0005-0000-0000-00001E070000}"/>
    <cellStyle name="Quantity 5" xfId="1542" xr:uid="{00000000-0005-0000-0000-00001F070000}"/>
    <cellStyle name="Quantity 6" xfId="1543" xr:uid="{00000000-0005-0000-0000-000020070000}"/>
    <cellStyle name="Quantity 7" xfId="1544" xr:uid="{00000000-0005-0000-0000-000021070000}"/>
    <cellStyle name="Quantity 8" xfId="1545" xr:uid="{00000000-0005-0000-0000-000022070000}"/>
    <cellStyle name="Quantity 9" xfId="1546" xr:uid="{00000000-0005-0000-0000-000023070000}"/>
    <cellStyle name="Quantity_54-600-ขาดทุนจากไฟไหม้" xfId="1547" xr:uid="{00000000-0005-0000-0000-000024070000}"/>
    <cellStyle name="regstoresfromspecstores" xfId="1548" xr:uid="{00000000-0005-0000-0000-000025070000}"/>
    <cellStyle name="RevList" xfId="1549" xr:uid="{00000000-0005-0000-0000-000026070000}"/>
    <cellStyle name="SHADEDSTORES" xfId="1550" xr:uid="{00000000-0005-0000-0000-000027070000}"/>
    <cellStyle name="specstores" xfId="1551" xr:uid="{00000000-0005-0000-0000-000028070000}"/>
    <cellStyle name="STANDARD" xfId="1552" xr:uid="{00000000-0005-0000-0000-000029070000}"/>
    <cellStyle name="Style 1" xfId="463" xr:uid="{00000000-0005-0000-0000-00002A070000}"/>
    <cellStyle name="Style 1 2" xfId="2287" xr:uid="{00000000-0005-0000-0000-00002B070000}"/>
    <cellStyle name="Style 1 3" xfId="1553" xr:uid="{00000000-0005-0000-0000-00002C070000}"/>
    <cellStyle name="Subtotal" xfId="1554" xr:uid="{00000000-0005-0000-0000-00002D070000}"/>
    <cellStyle name="Text Indent A" xfId="1555" xr:uid="{00000000-0005-0000-0000-00002E070000}"/>
    <cellStyle name="Text Indent B" xfId="1556" xr:uid="{00000000-0005-0000-0000-00002F070000}"/>
    <cellStyle name="Text Indent C" xfId="1557" xr:uid="{00000000-0005-0000-0000-000030070000}"/>
    <cellStyle name="Tickmark" xfId="1558" xr:uid="{00000000-0005-0000-0000-000031070000}"/>
    <cellStyle name="Title" xfId="464" xr:uid="{00000000-0005-0000-0000-000032070000}"/>
    <cellStyle name="Title 10" xfId="1559" xr:uid="{00000000-0005-0000-0000-000033070000}"/>
    <cellStyle name="Title 11" xfId="1560" xr:uid="{00000000-0005-0000-0000-000034070000}"/>
    <cellStyle name="Title 12" xfId="1561" xr:uid="{00000000-0005-0000-0000-000035070000}"/>
    <cellStyle name="Title 13" xfId="1562" xr:uid="{00000000-0005-0000-0000-000036070000}"/>
    <cellStyle name="Title 14" xfId="2288" xr:uid="{00000000-0005-0000-0000-000037070000}"/>
    <cellStyle name="Title 2" xfId="465" xr:uid="{00000000-0005-0000-0000-000038070000}"/>
    <cellStyle name="Title 2 2" xfId="1564" xr:uid="{00000000-0005-0000-0000-000039070000}"/>
    <cellStyle name="Title 2 3" xfId="2289" xr:uid="{00000000-0005-0000-0000-00003A070000}"/>
    <cellStyle name="Title 2 4" xfId="1563" xr:uid="{00000000-0005-0000-0000-00003B070000}"/>
    <cellStyle name="Title 2_2149000-Q1'10" xfId="1565" xr:uid="{00000000-0005-0000-0000-00003C070000}"/>
    <cellStyle name="Title 3" xfId="1566" xr:uid="{00000000-0005-0000-0000-00003D070000}"/>
    <cellStyle name="Title 4" xfId="1567" xr:uid="{00000000-0005-0000-0000-00003E070000}"/>
    <cellStyle name="Title 5" xfId="1568" xr:uid="{00000000-0005-0000-0000-00003F070000}"/>
    <cellStyle name="Title 6" xfId="1569" xr:uid="{00000000-0005-0000-0000-000040070000}"/>
    <cellStyle name="Title 7" xfId="1570" xr:uid="{00000000-0005-0000-0000-000041070000}"/>
    <cellStyle name="Title 8" xfId="1571" xr:uid="{00000000-0005-0000-0000-000042070000}"/>
    <cellStyle name="Title 9" xfId="1572" xr:uid="{00000000-0005-0000-0000-000043070000}"/>
    <cellStyle name="Total" xfId="466" xr:uid="{00000000-0005-0000-0000-000044070000}"/>
    <cellStyle name="Total 10" xfId="1573" xr:uid="{00000000-0005-0000-0000-000045070000}"/>
    <cellStyle name="Total 11" xfId="1574" xr:uid="{00000000-0005-0000-0000-000046070000}"/>
    <cellStyle name="Total 12" xfId="1575" xr:uid="{00000000-0005-0000-0000-000047070000}"/>
    <cellStyle name="Total 13" xfId="1576" xr:uid="{00000000-0005-0000-0000-000048070000}"/>
    <cellStyle name="Total 14" xfId="2290" xr:uid="{00000000-0005-0000-0000-000049070000}"/>
    <cellStyle name="Total 2" xfId="467" xr:uid="{00000000-0005-0000-0000-00004A070000}"/>
    <cellStyle name="Total 2 2" xfId="1578" xr:uid="{00000000-0005-0000-0000-00004B070000}"/>
    <cellStyle name="Total 2 3" xfId="2291" xr:uid="{00000000-0005-0000-0000-00004C070000}"/>
    <cellStyle name="Total 2 4" xfId="1577" xr:uid="{00000000-0005-0000-0000-00004D070000}"/>
    <cellStyle name="Total 2_2149000-Q1'10" xfId="1579" xr:uid="{00000000-0005-0000-0000-00004E070000}"/>
    <cellStyle name="Total 3" xfId="1580" xr:uid="{00000000-0005-0000-0000-00004F070000}"/>
    <cellStyle name="Total 4" xfId="1581" xr:uid="{00000000-0005-0000-0000-000050070000}"/>
    <cellStyle name="Total 5" xfId="1582" xr:uid="{00000000-0005-0000-0000-000051070000}"/>
    <cellStyle name="Total 6" xfId="1583" xr:uid="{00000000-0005-0000-0000-000052070000}"/>
    <cellStyle name="Total 7" xfId="1584" xr:uid="{00000000-0005-0000-0000-000053070000}"/>
    <cellStyle name="Total 8" xfId="1585" xr:uid="{00000000-0005-0000-0000-000054070000}"/>
    <cellStyle name="Total 9" xfId="1586" xr:uid="{00000000-0005-0000-0000-000055070000}"/>
    <cellStyle name="Valuta (0)_9611A02C" xfId="1587" xr:uid="{00000000-0005-0000-0000-000056070000}"/>
    <cellStyle name="Valuta_9611A02C" xfId="1588" xr:uid="{00000000-0005-0000-0000-000057070000}"/>
    <cellStyle name="Warning Text" xfId="468" xr:uid="{00000000-0005-0000-0000-000058070000}"/>
    <cellStyle name="Warning Text 2" xfId="469" xr:uid="{00000000-0005-0000-0000-000059070000}"/>
    <cellStyle name="Warning Text 2 2" xfId="2293" xr:uid="{00000000-0005-0000-0000-00005A070000}"/>
    <cellStyle name="Warning Text 2 3" xfId="1589" xr:uid="{00000000-0005-0000-0000-00005B070000}"/>
    <cellStyle name="Warning Text 3" xfId="1590" xr:uid="{00000000-0005-0000-0000-00005C070000}"/>
    <cellStyle name="Warning Text 4" xfId="2292" xr:uid="{00000000-0005-0000-0000-00005D070000}"/>
    <cellStyle name="การคำนวณ 2" xfId="470" xr:uid="{00000000-0005-0000-0000-000020080000}"/>
    <cellStyle name="การคำนวณ 2 2" xfId="2294" xr:uid="{00000000-0005-0000-0000-000021080000}"/>
    <cellStyle name="การคำนวณ 2 3" xfId="1591" xr:uid="{00000000-0005-0000-0000-000022080000}"/>
    <cellStyle name="การคำนวณ 3" xfId="1592" xr:uid="{00000000-0005-0000-0000-000023080000}"/>
    <cellStyle name="ข้อความเตือน 2" xfId="471" xr:uid="{00000000-0005-0000-0000-000024080000}"/>
    <cellStyle name="ข้อความเตือน 2 2" xfId="2295" xr:uid="{00000000-0005-0000-0000-000025080000}"/>
    <cellStyle name="ข้อความเตือน 2 3" xfId="1593" xr:uid="{00000000-0005-0000-0000-000026080000}"/>
    <cellStyle name="ข้อความเตือน 3" xfId="1594" xr:uid="{00000000-0005-0000-0000-000027080000}"/>
    <cellStyle name="ข้อความอธิบาย 2" xfId="472" xr:uid="{00000000-0005-0000-0000-000028080000}"/>
    <cellStyle name="ข้อความอธิบาย 2 2" xfId="1596" xr:uid="{00000000-0005-0000-0000-000029080000}"/>
    <cellStyle name="ข้อความอธิบาย 2 3" xfId="2296" xr:uid="{00000000-0005-0000-0000-00002A080000}"/>
    <cellStyle name="ข้อความอธิบาย 2 4" xfId="1595" xr:uid="{00000000-0005-0000-0000-00002B080000}"/>
    <cellStyle name="ข้อความอธิบาย 2_IN 7 ข้อมูลเปิด NOTE" xfId="1597" xr:uid="{00000000-0005-0000-0000-00002C080000}"/>
    <cellStyle name="ข้อความอธิบาย 3" xfId="1598" xr:uid="{00000000-0005-0000-0000-00002D080000}"/>
    <cellStyle name="เครื่องหมายจุลภาค [0] 2" xfId="1599" xr:uid="{00000000-0005-0000-0000-00005F070000}"/>
    <cellStyle name="เครื่องหมายจุลภาค 10" xfId="1600" xr:uid="{00000000-0005-0000-0000-000060070000}"/>
    <cellStyle name="เครื่องหมายจุลภาค 10 2" xfId="1601" xr:uid="{00000000-0005-0000-0000-000061070000}"/>
    <cellStyle name="เครื่องหมายจุลภาค 10 3" xfId="1602" xr:uid="{00000000-0005-0000-0000-000062070000}"/>
    <cellStyle name="เครื่องหมายจุลภาค 10 4" xfId="1603" xr:uid="{00000000-0005-0000-0000-000063070000}"/>
    <cellStyle name="เครื่องหมายจุลภาค 10 5" xfId="1604" xr:uid="{00000000-0005-0000-0000-000064070000}"/>
    <cellStyle name="เครื่องหมายจุลภาค 10_IN 7 ข้อมูลเปิด NOTE" xfId="1605" xr:uid="{00000000-0005-0000-0000-000065070000}"/>
    <cellStyle name="เครื่องหมายจุลภาค 11" xfId="1606" xr:uid="{00000000-0005-0000-0000-000066070000}"/>
    <cellStyle name="เครื่องหมายจุลภาค 11 2" xfId="1607" xr:uid="{00000000-0005-0000-0000-000067070000}"/>
    <cellStyle name="เครื่องหมายจุลภาค 11_IN 7 ข้อมูลเปิด NOTE" xfId="1608" xr:uid="{00000000-0005-0000-0000-000068070000}"/>
    <cellStyle name="เครื่องหมายจุลภาค 12" xfId="1609" xr:uid="{00000000-0005-0000-0000-000069070000}"/>
    <cellStyle name="เครื่องหมายจุลภาค 13" xfId="1610" xr:uid="{00000000-0005-0000-0000-00006A070000}"/>
    <cellStyle name="เครื่องหมายจุลภาค 13 2" xfId="1611" xr:uid="{00000000-0005-0000-0000-00006B070000}"/>
    <cellStyle name="เครื่องหมายจุลภาค 13 2 2" xfId="1612" xr:uid="{00000000-0005-0000-0000-00006C070000}"/>
    <cellStyle name="เครื่องหมายจุลภาค 13 3" xfId="1613" xr:uid="{00000000-0005-0000-0000-00006D070000}"/>
    <cellStyle name="เครื่องหมายจุลภาค 13 4" xfId="1614" xr:uid="{00000000-0005-0000-0000-00006E070000}"/>
    <cellStyle name="เครื่องหมายจุลภาค 13_IN 7 ข้อมูลเปิด NOTE" xfId="1615" xr:uid="{00000000-0005-0000-0000-00006F070000}"/>
    <cellStyle name="เครื่องหมายจุลภาค 14" xfId="1616" xr:uid="{00000000-0005-0000-0000-000070070000}"/>
    <cellStyle name="เครื่องหมายจุลภาค 14 2" xfId="1617" xr:uid="{00000000-0005-0000-0000-000071070000}"/>
    <cellStyle name="เครื่องหมายจุลภาค 14 3" xfId="1618" xr:uid="{00000000-0005-0000-0000-000072070000}"/>
    <cellStyle name="เครื่องหมายจุลภาค 14 3 2" xfId="1619" xr:uid="{00000000-0005-0000-0000-000073070000}"/>
    <cellStyle name="เครื่องหมายจุลภาค 14 3 2 2" xfId="1620" xr:uid="{00000000-0005-0000-0000-000074070000}"/>
    <cellStyle name="เครื่องหมายจุลภาค 14_IN 7 ข้อมูลเปิด NOTE" xfId="1621" xr:uid="{00000000-0005-0000-0000-000075070000}"/>
    <cellStyle name="เครื่องหมายจุลภาค 15" xfId="1622" xr:uid="{00000000-0005-0000-0000-000076070000}"/>
    <cellStyle name="เครื่องหมายจุลภาค 15 2" xfId="473" xr:uid="{00000000-0005-0000-0000-000077070000}"/>
    <cellStyle name="เครื่องหมายจุลภาค 15 2 2" xfId="2297" xr:uid="{00000000-0005-0000-0000-000078070000}"/>
    <cellStyle name="เครื่องหมายจุลภาค 15 2 3" xfId="1623" xr:uid="{00000000-0005-0000-0000-000079070000}"/>
    <cellStyle name="เครื่องหมายจุลภาค 15_Sub_Going_Note" xfId="1624" xr:uid="{00000000-0005-0000-0000-00007A070000}"/>
    <cellStyle name="เครื่องหมายจุลภาค 16" xfId="1625" xr:uid="{00000000-0005-0000-0000-00007B070000}"/>
    <cellStyle name="เครื่องหมายจุลภาค 16 2" xfId="1626" xr:uid="{00000000-0005-0000-0000-00007C070000}"/>
    <cellStyle name="เครื่องหมายจุลภาค 17" xfId="1627" xr:uid="{00000000-0005-0000-0000-00007D070000}"/>
    <cellStyle name="เครื่องหมายจุลภาค 18" xfId="1628" xr:uid="{00000000-0005-0000-0000-00007E070000}"/>
    <cellStyle name="เครื่องหมายจุลภาค 19" xfId="1629" xr:uid="{00000000-0005-0000-0000-00007F070000}"/>
    <cellStyle name="เครื่องหมายจุลภาค 2" xfId="474" xr:uid="{00000000-0005-0000-0000-000080070000}"/>
    <cellStyle name="เครื่องหมายจุลภาค 2 10" xfId="2298" xr:uid="{00000000-0005-0000-0000-000081070000}"/>
    <cellStyle name="เครื่องหมายจุลภาค 2 11" xfId="1630" xr:uid="{00000000-0005-0000-0000-000082070000}"/>
    <cellStyle name="เครื่องหมายจุลภาค 2 2" xfId="1631" xr:uid="{00000000-0005-0000-0000-000083070000}"/>
    <cellStyle name="เครื่องหมายจุลภาค 2 2 2" xfId="1632" xr:uid="{00000000-0005-0000-0000-000084070000}"/>
    <cellStyle name="เครื่องหมายจุลภาค 2 2 2 2" xfId="1633" xr:uid="{00000000-0005-0000-0000-000085070000}"/>
    <cellStyle name="เครื่องหมายจุลภาค 2 2 2 2 2" xfId="1634" xr:uid="{00000000-0005-0000-0000-000086070000}"/>
    <cellStyle name="เครื่องหมายจุลภาค 2 2 3" xfId="1635" xr:uid="{00000000-0005-0000-0000-000087070000}"/>
    <cellStyle name="เครื่องหมายจุลภาค 2 2_หมวด CC, X2" xfId="1636" xr:uid="{00000000-0005-0000-0000-000088070000}"/>
    <cellStyle name="เครื่องหมายจุลภาค 2 3" xfId="1637" xr:uid="{00000000-0005-0000-0000-000089070000}"/>
    <cellStyle name="เครื่องหมายจุลภาค 2 3 2" xfId="1638" xr:uid="{00000000-0005-0000-0000-00008A070000}"/>
    <cellStyle name="เครื่องหมายจุลภาค 2 3_GOING CONCERN" xfId="1639" xr:uid="{00000000-0005-0000-0000-00008B070000}"/>
    <cellStyle name="เครื่องหมายจุลภาค 2 4" xfId="1640" xr:uid="{00000000-0005-0000-0000-00008C070000}"/>
    <cellStyle name="เครื่องหมายจุลภาค 2 5" xfId="1641" xr:uid="{00000000-0005-0000-0000-00008D070000}"/>
    <cellStyle name="เครื่องหมายจุลภาค 2 6" xfId="1642" xr:uid="{00000000-0005-0000-0000-00008E070000}"/>
    <cellStyle name="เครื่องหมายจุลภาค 2 7" xfId="1643" xr:uid="{00000000-0005-0000-0000-00008F070000}"/>
    <cellStyle name="เครื่องหมายจุลภาค 2 8" xfId="1644" xr:uid="{00000000-0005-0000-0000-000090070000}"/>
    <cellStyle name="เครื่องหมายจุลภาค 2 9" xfId="1645" xr:uid="{00000000-0005-0000-0000-000091070000}"/>
    <cellStyle name="เครื่องหมายจุลภาค 2_C Q1'53" xfId="1646" xr:uid="{00000000-0005-0000-0000-000092070000}"/>
    <cellStyle name="เครื่องหมายจุลภาค 20 2" xfId="1647" xr:uid="{00000000-0005-0000-0000-000093070000}"/>
    <cellStyle name="เครื่องหมายจุลภาค 20 3" xfId="1648" xr:uid="{00000000-0005-0000-0000-000094070000}"/>
    <cellStyle name="เครื่องหมายจุลภาค 20 4" xfId="1649" xr:uid="{00000000-0005-0000-0000-000095070000}"/>
    <cellStyle name="เครื่องหมายจุลภาค 24 2" xfId="1650" xr:uid="{00000000-0005-0000-0000-000096070000}"/>
    <cellStyle name="เครื่องหมายจุลภาค 24 3" xfId="1651" xr:uid="{00000000-0005-0000-0000-000097070000}"/>
    <cellStyle name="เครื่องหมายจุลภาค 24 4" xfId="1652" xr:uid="{00000000-0005-0000-0000-000098070000}"/>
    <cellStyle name="เครื่องหมายจุลภาค 25 2" xfId="1653" xr:uid="{00000000-0005-0000-0000-000099070000}"/>
    <cellStyle name="เครื่องหมายจุลภาค 25 3" xfId="1654" xr:uid="{00000000-0005-0000-0000-00009A070000}"/>
    <cellStyle name="เครื่องหมายจุลภาค 25 4" xfId="1655" xr:uid="{00000000-0005-0000-0000-00009B070000}"/>
    <cellStyle name="เครื่องหมายจุลภาค 26 2" xfId="1656" xr:uid="{00000000-0005-0000-0000-00009C070000}"/>
    <cellStyle name="เครื่องหมายจุลภาค 26 3" xfId="1657" xr:uid="{00000000-0005-0000-0000-00009D070000}"/>
    <cellStyle name="เครื่องหมายจุลภาค 26 4" xfId="1658" xr:uid="{00000000-0005-0000-0000-00009E070000}"/>
    <cellStyle name="เครื่องหมายจุลภาค 27 2" xfId="1659" xr:uid="{00000000-0005-0000-0000-00009F070000}"/>
    <cellStyle name="เครื่องหมายจุลภาค 27 3" xfId="1660" xr:uid="{00000000-0005-0000-0000-0000A0070000}"/>
    <cellStyle name="เครื่องหมายจุลภาค 27 4" xfId="1661" xr:uid="{00000000-0005-0000-0000-0000A1070000}"/>
    <cellStyle name="เครื่องหมายจุลภาค 28 2" xfId="1662" xr:uid="{00000000-0005-0000-0000-0000A2070000}"/>
    <cellStyle name="เครื่องหมายจุลภาค 28 3" xfId="1663" xr:uid="{00000000-0005-0000-0000-0000A3070000}"/>
    <cellStyle name="เครื่องหมายจุลภาค 28 4" xfId="1664" xr:uid="{00000000-0005-0000-0000-0000A4070000}"/>
    <cellStyle name="เครื่องหมายจุลภาค 29 2" xfId="1665" xr:uid="{00000000-0005-0000-0000-0000A5070000}"/>
    <cellStyle name="เครื่องหมายจุลภาค 29 3" xfId="1666" xr:uid="{00000000-0005-0000-0000-0000A6070000}"/>
    <cellStyle name="เครื่องหมายจุลภาค 29 4" xfId="1667" xr:uid="{00000000-0005-0000-0000-0000A7070000}"/>
    <cellStyle name="เครื่องหมายจุลภาค 3" xfId="475" xr:uid="{00000000-0005-0000-0000-0000A8070000}"/>
    <cellStyle name="เครื่องหมายจุลภาค 3 2" xfId="476" xr:uid="{00000000-0005-0000-0000-0000A9070000}"/>
    <cellStyle name="เครื่องหมายจุลภาค 3 2 2" xfId="1670" xr:uid="{00000000-0005-0000-0000-0000AA070000}"/>
    <cellStyle name="เครื่องหมายจุลภาค 3 2 3" xfId="2300" xr:uid="{00000000-0005-0000-0000-0000AB070000}"/>
    <cellStyle name="เครื่องหมายจุลภาค 3 2 4" xfId="1669" xr:uid="{00000000-0005-0000-0000-0000AC070000}"/>
    <cellStyle name="เครื่องหมายจุลภาค 3 2_หมวด CC, X2" xfId="1671" xr:uid="{00000000-0005-0000-0000-0000AD070000}"/>
    <cellStyle name="เครื่องหมายจุลภาค 3 3" xfId="1672" xr:uid="{00000000-0005-0000-0000-0000AE070000}"/>
    <cellStyle name="เครื่องหมายจุลภาค 3 3 2" xfId="1673" xr:uid="{00000000-0005-0000-0000-0000AF070000}"/>
    <cellStyle name="เครื่องหมายจุลภาค 3 3 3" xfId="1674" xr:uid="{00000000-0005-0000-0000-0000B0070000}"/>
    <cellStyle name="เครื่องหมายจุลภาค 3 3_หมวด CC, X2" xfId="1675" xr:uid="{00000000-0005-0000-0000-0000B1070000}"/>
    <cellStyle name="เครื่องหมายจุลภาค 3 4" xfId="1676" xr:uid="{00000000-0005-0000-0000-0000B2070000}"/>
    <cellStyle name="เครื่องหมายจุลภาค 3 5" xfId="1677" xr:uid="{00000000-0005-0000-0000-0000B3070000}"/>
    <cellStyle name="เครื่องหมายจุลภาค 3 6" xfId="1678" xr:uid="{00000000-0005-0000-0000-0000B4070000}"/>
    <cellStyle name="เครื่องหมายจุลภาค 3 7" xfId="2299" xr:uid="{00000000-0005-0000-0000-0000B5070000}"/>
    <cellStyle name="เครื่องหมายจุลภาค 3 8" xfId="1668" xr:uid="{00000000-0005-0000-0000-0000B6070000}"/>
    <cellStyle name="เครื่องหมายจุลภาค 3_54-600-ขาดทุนจากไฟไหม้" xfId="1679" xr:uid="{00000000-0005-0000-0000-0000B7070000}"/>
    <cellStyle name="เครื่องหมายจุลภาค 30 2" xfId="1680" xr:uid="{00000000-0005-0000-0000-0000B8070000}"/>
    <cellStyle name="เครื่องหมายจุลภาค 30 3" xfId="1681" xr:uid="{00000000-0005-0000-0000-0000B9070000}"/>
    <cellStyle name="เครื่องหมายจุลภาค 30 4" xfId="1682" xr:uid="{00000000-0005-0000-0000-0000BA070000}"/>
    <cellStyle name="เครื่องหมายจุลภาค 4" xfId="477" xr:uid="{00000000-0005-0000-0000-0000BB070000}"/>
    <cellStyle name="เครื่องหมายจุลภาค 4 2" xfId="478" xr:uid="{00000000-0005-0000-0000-0000BC070000}"/>
    <cellStyle name="เครื่องหมายจุลภาค 4 3" xfId="1683" xr:uid="{00000000-0005-0000-0000-0000BD070000}"/>
    <cellStyle name="เครื่องหมายจุลภาค 4 4" xfId="1684" xr:uid="{00000000-0005-0000-0000-0000BE070000}"/>
    <cellStyle name="เครื่องหมายจุลภาค 4 5" xfId="1685" xr:uid="{00000000-0005-0000-0000-0000BF070000}"/>
    <cellStyle name="เครื่องหมายจุลภาค 4_I" xfId="1686" xr:uid="{00000000-0005-0000-0000-0000C0070000}"/>
    <cellStyle name="เครื่องหมายจุลภาค 5" xfId="479" xr:uid="{00000000-0005-0000-0000-0000C1070000}"/>
    <cellStyle name="เครื่องหมายจุลภาค 5 2" xfId="480" xr:uid="{00000000-0005-0000-0000-0000C2070000}"/>
    <cellStyle name="เครื่องหมายจุลภาค 5 3" xfId="1687" xr:uid="{00000000-0005-0000-0000-0000C3070000}"/>
    <cellStyle name="เครื่องหมายจุลภาค 5 4" xfId="1688" xr:uid="{00000000-0005-0000-0000-0000C4070000}"/>
    <cellStyle name="เครื่องหมายจุลภาค 5 5" xfId="1689" xr:uid="{00000000-0005-0000-0000-0000C5070000}"/>
    <cellStyle name="เครื่องหมายจุลภาค 5_X2-1 TPIC Q4'54 " xfId="1690" xr:uid="{00000000-0005-0000-0000-0000C6070000}"/>
    <cellStyle name="เครื่องหมายจุลภาค 6" xfId="1691" xr:uid="{00000000-0005-0000-0000-0000C7070000}"/>
    <cellStyle name="เครื่องหมายจุลภาค 6 2" xfId="1692" xr:uid="{00000000-0005-0000-0000-0000C8070000}"/>
    <cellStyle name="เครื่องหมายจุลภาค 6 3" xfId="1693" xr:uid="{00000000-0005-0000-0000-0000C9070000}"/>
    <cellStyle name="เครื่องหมายจุลภาค 6 4" xfId="1694" xr:uid="{00000000-0005-0000-0000-0000CA070000}"/>
    <cellStyle name="เครื่องหมายจุลภาค 6 5" xfId="1695" xr:uid="{00000000-0005-0000-0000-0000CB070000}"/>
    <cellStyle name="เครื่องหมายจุลภาค 6_I" xfId="1696" xr:uid="{00000000-0005-0000-0000-0000CC070000}"/>
    <cellStyle name="เครื่องหมายจุลภาค 7" xfId="1697" xr:uid="{00000000-0005-0000-0000-0000CD070000}"/>
    <cellStyle name="เครื่องหมายจุลภาค 7 2" xfId="1698" xr:uid="{00000000-0005-0000-0000-0000CE070000}"/>
    <cellStyle name="เครื่องหมายจุลภาค 7 3" xfId="1699" xr:uid="{00000000-0005-0000-0000-0000CF070000}"/>
    <cellStyle name="เครื่องหมายจุลภาค 7 4" xfId="1700" xr:uid="{00000000-0005-0000-0000-0000D0070000}"/>
    <cellStyle name="เครื่องหมายจุลภาค 7 5" xfId="1701" xr:uid="{00000000-0005-0000-0000-0000D1070000}"/>
    <cellStyle name="เครื่องหมายจุลภาค 7 6" xfId="1702" xr:uid="{00000000-0005-0000-0000-0000D2070000}"/>
    <cellStyle name="เครื่องหมายจุลภาค 7 7" xfId="1703" xr:uid="{00000000-0005-0000-0000-0000D3070000}"/>
    <cellStyle name="เครื่องหมายจุลภาค 7 8" xfId="1704" xr:uid="{00000000-0005-0000-0000-0000D4070000}"/>
    <cellStyle name="เครื่องหมายจุลภาค 7 9" xfId="1705" xr:uid="{00000000-0005-0000-0000-0000D5070000}"/>
    <cellStyle name="เครื่องหมายจุลภาค 7_I" xfId="1706" xr:uid="{00000000-0005-0000-0000-0000D6070000}"/>
    <cellStyle name="เครื่องหมายจุลภาค 8" xfId="1707" xr:uid="{00000000-0005-0000-0000-0000D7070000}"/>
    <cellStyle name="เครื่องหมายจุลภาค 8 2" xfId="1708" xr:uid="{00000000-0005-0000-0000-0000D8070000}"/>
    <cellStyle name="เครื่องหมายจุลภาค 8 3" xfId="1709" xr:uid="{00000000-0005-0000-0000-0000D9070000}"/>
    <cellStyle name="เครื่องหมายจุลภาค 8 4" xfId="1710" xr:uid="{00000000-0005-0000-0000-0000DA070000}"/>
    <cellStyle name="เครื่องหมายจุลภาค 8 5" xfId="1711" xr:uid="{00000000-0005-0000-0000-0000DB070000}"/>
    <cellStyle name="เครื่องหมายจุลภาค 8 6" xfId="1712" xr:uid="{00000000-0005-0000-0000-0000DC070000}"/>
    <cellStyle name="เครื่องหมายจุลภาค 8 7" xfId="1713" xr:uid="{00000000-0005-0000-0000-0000DD070000}"/>
    <cellStyle name="เครื่องหมายจุลภาค 8 8" xfId="1714" xr:uid="{00000000-0005-0000-0000-0000DE070000}"/>
    <cellStyle name="เครื่องหมายจุลภาค 8 9" xfId="1715" xr:uid="{00000000-0005-0000-0000-0000DF070000}"/>
    <cellStyle name="เครื่องหมายจุลภาค 8_X2-1 TPIC Q4'54 " xfId="1716" xr:uid="{00000000-0005-0000-0000-0000E0070000}"/>
    <cellStyle name="เครื่องหมายจุลภาค 9" xfId="1717" xr:uid="{00000000-0005-0000-0000-0000E1070000}"/>
    <cellStyle name="เครื่องหมายจุลภาค 9 2" xfId="1718" xr:uid="{00000000-0005-0000-0000-0000E2070000}"/>
    <cellStyle name="เครื่องหมายจุลภาค 9 3" xfId="1719" xr:uid="{00000000-0005-0000-0000-0000E3070000}"/>
    <cellStyle name="เครื่องหมายจุลภาค 9 4" xfId="1720" xr:uid="{00000000-0005-0000-0000-0000E4070000}"/>
    <cellStyle name="เครื่องหมายจุลภาค 9 5" xfId="1721" xr:uid="{00000000-0005-0000-0000-0000E5070000}"/>
    <cellStyle name="เครื่องหมายจุลภาค 9 6" xfId="1722" xr:uid="{00000000-0005-0000-0000-0000E6070000}"/>
    <cellStyle name="เครื่องหมายจุลภาค 9_WP -C ต่างประเทศ" xfId="1723" xr:uid="{00000000-0005-0000-0000-0000E7070000}"/>
    <cellStyle name="เครื่องหมายเปอร์เซ็นต์_NRV Q4-48" xfId="1724" xr:uid="{00000000-0005-0000-0000-00005E070000}"/>
    <cellStyle name="เครื่องหมายสกุลเงิน [0] 2" xfId="1725" xr:uid="{00000000-0005-0000-0000-0000E8070000}"/>
    <cellStyle name="เครื่องหมายสกุลเงิน 2" xfId="1726" xr:uid="{00000000-0005-0000-0000-0000E9070000}"/>
    <cellStyle name="เครื่องหมายสกุลเงิน 2 2" xfId="1727" xr:uid="{00000000-0005-0000-0000-0000EA070000}"/>
    <cellStyle name="เครื่องหมายสกุลเงิน 2 3" xfId="1728" xr:uid="{00000000-0005-0000-0000-0000EB070000}"/>
    <cellStyle name="เครื่องหมายสกุลเงิน 2 4" xfId="1729" xr:uid="{00000000-0005-0000-0000-0000EC070000}"/>
    <cellStyle name="เครื่องหมายสกุลเงิน 3" xfId="1730" xr:uid="{00000000-0005-0000-0000-0000ED070000}"/>
    <cellStyle name="จุลภาค 2" xfId="98" xr:uid="{00000000-0005-0000-0000-00002E080000}"/>
    <cellStyle name="ชื่อเรื่อง 2" xfId="481" xr:uid="{00000000-0005-0000-0000-00002F080000}"/>
    <cellStyle name="ชื่อเรื่อง 2 2" xfId="2303" xr:uid="{00000000-0005-0000-0000-000030080000}"/>
    <cellStyle name="ชื่อเรื่อง 2 3" xfId="1731" xr:uid="{00000000-0005-0000-0000-000031080000}"/>
    <cellStyle name="ชื่อเรื่อง 3" xfId="1732" xr:uid="{00000000-0005-0000-0000-000032080000}"/>
    <cellStyle name="เชื่อมโยงหลายมิติ" xfId="482" xr:uid="{00000000-0005-0000-0000-0000EE070000}"/>
    <cellStyle name="เชื่อมโยงหลายมิติ 2" xfId="483" xr:uid="{00000000-0005-0000-0000-0000EF070000}"/>
    <cellStyle name="เชื่อมโยงหลายมิติ 2 2" xfId="2305" xr:uid="{00000000-0005-0000-0000-0000F0070000}"/>
    <cellStyle name="เชื่อมโยงหลายมิติ 2 3" xfId="1734" xr:uid="{00000000-0005-0000-0000-0000F1070000}"/>
    <cellStyle name="เชื่อมโยงหลายมิติ 3" xfId="484" xr:uid="{00000000-0005-0000-0000-0000F2070000}"/>
    <cellStyle name="เชื่อมโยงหลายมิติ 3 2" xfId="2306" xr:uid="{00000000-0005-0000-0000-0000F3070000}"/>
    <cellStyle name="เชื่อมโยงหลายมิติ 3 3" xfId="1735" xr:uid="{00000000-0005-0000-0000-0000F4070000}"/>
    <cellStyle name="เชื่อมโยงหลายมิติ 4" xfId="485" xr:uid="{00000000-0005-0000-0000-0000F5070000}"/>
    <cellStyle name="เชื่อมโยงหลายมิติ 4 2" xfId="2307" xr:uid="{00000000-0005-0000-0000-0000F6070000}"/>
    <cellStyle name="เชื่อมโยงหลายมิติ 4 3" xfId="1736" xr:uid="{00000000-0005-0000-0000-0000F7070000}"/>
    <cellStyle name="เชื่อมโยงหลายมิติ 5" xfId="2304" xr:uid="{00000000-0005-0000-0000-0000F8070000}"/>
    <cellStyle name="เชื่อมโยงหลายมิติ 6" xfId="1733" xr:uid="{00000000-0005-0000-0000-0000F9070000}"/>
    <cellStyle name="เซลล์ตรวจสอบ 2" xfId="486" xr:uid="{00000000-0005-0000-0000-0000FA070000}"/>
    <cellStyle name="เซลล์ตรวจสอบ 2 2" xfId="2308" xr:uid="{00000000-0005-0000-0000-0000FB070000}"/>
    <cellStyle name="เซลล์ตรวจสอบ 2 3" xfId="1737" xr:uid="{00000000-0005-0000-0000-0000FC070000}"/>
    <cellStyle name="เซลล์ตรวจสอบ 3" xfId="1738" xr:uid="{00000000-0005-0000-0000-0000FD070000}"/>
    <cellStyle name="เซลล์ที่มีการเชื่อมโยง 2" xfId="487" xr:uid="{00000000-0005-0000-0000-0000FE070000}"/>
    <cellStyle name="เซลล์ที่มีการเชื่อมโยง 2 2" xfId="2309" xr:uid="{00000000-0005-0000-0000-0000FF070000}"/>
    <cellStyle name="เซลล์ที่มีการเชื่อมโยง 2 3" xfId="1739" xr:uid="{00000000-0005-0000-0000-000000080000}"/>
    <cellStyle name="เซลล์ที่มีการเชื่อมโยง 3" xfId="1740" xr:uid="{00000000-0005-0000-0000-000001080000}"/>
    <cellStyle name="ดี 2" xfId="488" xr:uid="{00000000-0005-0000-0000-000033080000}"/>
    <cellStyle name="ดี 2 2" xfId="2310" xr:uid="{00000000-0005-0000-0000-000034080000}"/>
    <cellStyle name="ดี 2 3" xfId="1741" xr:uid="{00000000-0005-0000-0000-000035080000}"/>
    <cellStyle name="ดี 3" xfId="1742" xr:uid="{00000000-0005-0000-0000-000036080000}"/>
    <cellStyle name="ตามการเชื่อมโยงหลายมิติ" xfId="489" xr:uid="{00000000-0005-0000-0000-000037080000}"/>
    <cellStyle name="ตามการเชื่อมโยงหลายมิติ 2" xfId="490" xr:uid="{00000000-0005-0000-0000-000038080000}"/>
    <cellStyle name="ตามการเชื่อมโยงหลายมิติ 2 2" xfId="2312" xr:uid="{00000000-0005-0000-0000-000039080000}"/>
    <cellStyle name="ตามการเชื่อมโยงหลายมิติ 2 3" xfId="1744" xr:uid="{00000000-0005-0000-0000-00003A080000}"/>
    <cellStyle name="ตามการเชื่อมโยงหลายมิติ 3" xfId="491" xr:uid="{00000000-0005-0000-0000-00003B080000}"/>
    <cellStyle name="ตามการเชื่อมโยงหลายมิติ 3 2" xfId="2313" xr:uid="{00000000-0005-0000-0000-00003C080000}"/>
    <cellStyle name="ตามการเชื่อมโยงหลายมิติ 3 3" xfId="1745" xr:uid="{00000000-0005-0000-0000-00003D080000}"/>
    <cellStyle name="ตามการเชื่อมโยงหลายมิติ 4" xfId="492" xr:uid="{00000000-0005-0000-0000-00003E080000}"/>
    <cellStyle name="ตามการเชื่อมโยงหลายมิติ 4 2" xfId="2314" xr:uid="{00000000-0005-0000-0000-00003F080000}"/>
    <cellStyle name="ตามการเชื่อมโยงหลายมิติ 4 3" xfId="1746" xr:uid="{00000000-0005-0000-0000-000040080000}"/>
    <cellStyle name="ตามการเชื่อมโยงหลายมิติ 5" xfId="2311" xr:uid="{00000000-0005-0000-0000-000041080000}"/>
    <cellStyle name="ตามการเชื่อมโยงหลายมิติ 6" xfId="1743" xr:uid="{00000000-0005-0000-0000-000042080000}"/>
    <cellStyle name="น้บะภฒ_95" xfId="1747" xr:uid="{00000000-0005-0000-0000-000043080000}"/>
    <cellStyle name="ปกติ 10" xfId="1748" xr:uid="{00000000-0005-0000-0000-000044080000}"/>
    <cellStyle name="ปกติ 10 2" xfId="1749" xr:uid="{00000000-0005-0000-0000-000045080000}"/>
    <cellStyle name="ปกติ 10_WP C ในประเทศและในเครือ NEW BY TOO" xfId="1750" xr:uid="{00000000-0005-0000-0000-000046080000}"/>
    <cellStyle name="ปกติ 11" xfId="1751" xr:uid="{00000000-0005-0000-0000-000047080000}"/>
    <cellStyle name="ปกติ 11 2" xfId="1752" xr:uid="{00000000-0005-0000-0000-000048080000}"/>
    <cellStyle name="ปกติ 11_IN 7 ข้อมูลเปิด NOTE" xfId="1753" xr:uid="{00000000-0005-0000-0000-000049080000}"/>
    <cellStyle name="ปกติ 115" xfId="1754" xr:uid="{00000000-0005-0000-0000-00004A080000}"/>
    <cellStyle name="ปกติ 12" xfId="493" xr:uid="{00000000-0005-0000-0000-00004B080000}"/>
    <cellStyle name="ปกติ 12 2" xfId="1756" xr:uid="{00000000-0005-0000-0000-00004C080000}"/>
    <cellStyle name="ปกติ 12 3" xfId="2315" xr:uid="{00000000-0005-0000-0000-00004D080000}"/>
    <cellStyle name="ปกติ 12 4" xfId="1755" xr:uid="{00000000-0005-0000-0000-00004E080000}"/>
    <cellStyle name="ปกติ 12_54-600-ขาดทุนจากไฟไหม้" xfId="1757" xr:uid="{00000000-0005-0000-0000-00004F080000}"/>
    <cellStyle name="ปกติ 13" xfId="1758" xr:uid="{00000000-0005-0000-0000-000050080000}"/>
    <cellStyle name="ปกติ 13 2" xfId="1759" xr:uid="{00000000-0005-0000-0000-000051080000}"/>
    <cellStyle name="ปกติ 13_54-600-ขาดทุนจากไฟไหม้" xfId="1760" xr:uid="{00000000-0005-0000-0000-000052080000}"/>
    <cellStyle name="ปกติ 14" xfId="1761" xr:uid="{00000000-0005-0000-0000-000053080000}"/>
    <cellStyle name="ปกติ 14 2" xfId="1762" xr:uid="{00000000-0005-0000-0000-000054080000}"/>
    <cellStyle name="ปกติ 14_54-600-ขาดทุนจากไฟไหม้" xfId="1763" xr:uid="{00000000-0005-0000-0000-000055080000}"/>
    <cellStyle name="ปกติ 15" xfId="1764" xr:uid="{00000000-0005-0000-0000-000056080000}"/>
    <cellStyle name="ปกติ 16" xfId="1765" xr:uid="{00000000-0005-0000-0000-000057080000}"/>
    <cellStyle name="ปกติ 17" xfId="1766" xr:uid="{00000000-0005-0000-0000-000058080000}"/>
    <cellStyle name="ปกติ 17 2" xfId="1767" xr:uid="{00000000-0005-0000-0000-000059080000}"/>
    <cellStyle name="ปกติ 17_CC  FF" xfId="1768" xr:uid="{00000000-0005-0000-0000-00005A080000}"/>
    <cellStyle name="ปกติ 18" xfId="1769" xr:uid="{00000000-0005-0000-0000-00005B080000}"/>
    <cellStyle name="ปกติ 19" xfId="1770" xr:uid="{00000000-0005-0000-0000-00005C080000}"/>
    <cellStyle name="ปกติ 2" xfId="494" xr:uid="{00000000-0005-0000-0000-00005D080000}"/>
    <cellStyle name="ปกติ 2 10" xfId="2316" xr:uid="{00000000-0005-0000-0000-00005E080000}"/>
    <cellStyle name="ปกติ 2 11" xfId="1771" xr:uid="{00000000-0005-0000-0000-00005F080000}"/>
    <cellStyle name="ปกติ 2 2" xfId="1772" xr:uid="{00000000-0005-0000-0000-000060080000}"/>
    <cellStyle name="ปกติ 2 2 2" xfId="1773" xr:uid="{00000000-0005-0000-0000-000061080000}"/>
    <cellStyle name="ปกติ 2 2 2 2" xfId="1774" xr:uid="{00000000-0005-0000-0000-000062080000}"/>
    <cellStyle name="ปกติ 2 2 2 3" xfId="1775" xr:uid="{00000000-0005-0000-0000-000063080000}"/>
    <cellStyle name="ปกติ 2 2 2 4" xfId="1776" xr:uid="{00000000-0005-0000-0000-000064080000}"/>
    <cellStyle name="ปกติ 2 2 2 5" xfId="1777" xr:uid="{00000000-0005-0000-0000-000065080000}"/>
    <cellStyle name="ปกติ 2 2 2 6" xfId="1778" xr:uid="{00000000-0005-0000-0000-000066080000}"/>
    <cellStyle name="ปกติ 2 2 2 7" xfId="1779" xr:uid="{00000000-0005-0000-0000-000067080000}"/>
    <cellStyle name="ปกติ 2 2 2 7 2" xfId="1780" xr:uid="{00000000-0005-0000-0000-000068080000}"/>
    <cellStyle name="ปกติ 2 2 2 7_I" xfId="1781" xr:uid="{00000000-0005-0000-0000-000069080000}"/>
    <cellStyle name="ปกติ 2 2 2 8" xfId="1782" xr:uid="{00000000-0005-0000-0000-00006A080000}"/>
    <cellStyle name="ปกติ 2 2 2_54-600-ขาดทุนจากไฟไหม้" xfId="1783" xr:uid="{00000000-0005-0000-0000-00006B080000}"/>
    <cellStyle name="ปกติ 2 2 3" xfId="1784" xr:uid="{00000000-0005-0000-0000-00006C080000}"/>
    <cellStyle name="ปกติ 2 2 4" xfId="1785" xr:uid="{00000000-0005-0000-0000-00006D080000}"/>
    <cellStyle name="ปกติ 2 2 5" xfId="1786" xr:uid="{00000000-0005-0000-0000-00006E080000}"/>
    <cellStyle name="ปกติ 2 2 6" xfId="1787" xr:uid="{00000000-0005-0000-0000-00006F080000}"/>
    <cellStyle name="ปกติ 2 2 7" xfId="1788" xr:uid="{00000000-0005-0000-0000-000070080000}"/>
    <cellStyle name="ปกติ 2 2_54-600-ขาดทุนจากไฟไหม้" xfId="1789" xr:uid="{00000000-0005-0000-0000-000071080000}"/>
    <cellStyle name="ปกติ 2 3" xfId="1790" xr:uid="{00000000-0005-0000-0000-000072080000}"/>
    <cellStyle name="ปกติ 2 3 2" xfId="1791" xr:uid="{00000000-0005-0000-0000-000073080000}"/>
    <cellStyle name="ปกติ 2 3 3" xfId="1792" xr:uid="{00000000-0005-0000-0000-000074080000}"/>
    <cellStyle name="ปกติ 2 3 4" xfId="1793" xr:uid="{00000000-0005-0000-0000-000075080000}"/>
    <cellStyle name="ปกติ 2 3 5" xfId="1794" xr:uid="{00000000-0005-0000-0000-000076080000}"/>
    <cellStyle name="ปกติ 2 3 6" xfId="1795" xr:uid="{00000000-0005-0000-0000-000077080000}"/>
    <cellStyle name="ปกติ 2 3_54-600-ขาดทุนจากไฟไหม้" xfId="1796" xr:uid="{00000000-0005-0000-0000-000078080000}"/>
    <cellStyle name="ปกติ 2 4" xfId="1797" xr:uid="{00000000-0005-0000-0000-000079080000}"/>
    <cellStyle name="ปกติ 2 5" xfId="1798" xr:uid="{00000000-0005-0000-0000-00007A080000}"/>
    <cellStyle name="ปกติ 2 6" xfId="1799" xr:uid="{00000000-0005-0000-0000-00007B080000}"/>
    <cellStyle name="ปกติ 2 6 2" xfId="1800" xr:uid="{00000000-0005-0000-0000-00007C080000}"/>
    <cellStyle name="ปกติ 2 6_54-600-ขาดทุนจากไฟไหม้" xfId="1801" xr:uid="{00000000-0005-0000-0000-00007D080000}"/>
    <cellStyle name="ปกติ 2 7" xfId="1802" xr:uid="{00000000-0005-0000-0000-00007E080000}"/>
    <cellStyle name="ปกติ 2 8" xfId="1803" xr:uid="{00000000-0005-0000-0000-00007F080000}"/>
    <cellStyle name="ปกติ 2 8 2" xfId="1804" xr:uid="{00000000-0005-0000-0000-000080080000}"/>
    <cellStyle name="ปกติ 2 9" xfId="1805" xr:uid="{00000000-0005-0000-0000-000081080000}"/>
    <cellStyle name="ปกติ 2_11-500" xfId="1806" xr:uid="{00000000-0005-0000-0000-000082080000}"/>
    <cellStyle name="ปกติ 20" xfId="1807" xr:uid="{00000000-0005-0000-0000-000083080000}"/>
    <cellStyle name="ปกติ 21" xfId="1808" xr:uid="{00000000-0005-0000-0000-000084080000}"/>
    <cellStyle name="ปกติ 22" xfId="1809" xr:uid="{00000000-0005-0000-0000-000085080000}"/>
    <cellStyle name="ปกติ 23" xfId="1810" xr:uid="{00000000-0005-0000-0000-000086080000}"/>
    <cellStyle name="ปกติ 24" xfId="1811" xr:uid="{00000000-0005-0000-0000-000087080000}"/>
    <cellStyle name="ปกติ 25" xfId="1812" xr:uid="{00000000-0005-0000-0000-000088080000}"/>
    <cellStyle name="ปกติ 26" xfId="1813" xr:uid="{00000000-0005-0000-0000-000089080000}"/>
    <cellStyle name="ปกติ 27" xfId="1814" xr:uid="{00000000-0005-0000-0000-00008A080000}"/>
    <cellStyle name="ปกติ 28" xfId="1815" xr:uid="{00000000-0005-0000-0000-00008B080000}"/>
    <cellStyle name="ปกติ 29" xfId="1816" xr:uid="{00000000-0005-0000-0000-00008C080000}"/>
    <cellStyle name="ปกติ 3" xfId="495" xr:uid="{00000000-0005-0000-0000-00008D080000}"/>
    <cellStyle name="ปกติ 3 2" xfId="496" xr:uid="{00000000-0005-0000-0000-00008E080000}"/>
    <cellStyle name="ปกติ 3 2 2" xfId="1819" xr:uid="{00000000-0005-0000-0000-00008F080000}"/>
    <cellStyle name="ปกติ 3 2 3" xfId="2318" xr:uid="{00000000-0005-0000-0000-000090080000}"/>
    <cellStyle name="ปกติ 3 2 4" xfId="1818" xr:uid="{00000000-0005-0000-0000-000091080000}"/>
    <cellStyle name="ปกติ 3 3" xfId="1820" xr:uid="{00000000-0005-0000-0000-000092080000}"/>
    <cellStyle name="ปกติ 3 4" xfId="1821" xr:uid="{00000000-0005-0000-0000-000093080000}"/>
    <cellStyle name="ปกติ 3 5" xfId="1822" xr:uid="{00000000-0005-0000-0000-000094080000}"/>
    <cellStyle name="ปกติ 3 6" xfId="1823" xr:uid="{00000000-0005-0000-0000-000095080000}"/>
    <cellStyle name="ปกติ 3 7" xfId="2317" xr:uid="{00000000-0005-0000-0000-000096080000}"/>
    <cellStyle name="ปกติ 3 8" xfId="1817" xr:uid="{00000000-0005-0000-0000-000097080000}"/>
    <cellStyle name="ปกติ 3_PL" xfId="497" xr:uid="{00000000-0005-0000-0000-000098080000}"/>
    <cellStyle name="ปกติ 30" xfId="1824" xr:uid="{00000000-0005-0000-0000-000099080000}"/>
    <cellStyle name="ปกติ 31" xfId="1825" xr:uid="{00000000-0005-0000-0000-00009A080000}"/>
    <cellStyle name="ปกติ 32" xfId="1826" xr:uid="{00000000-0005-0000-0000-00009B080000}"/>
    <cellStyle name="ปกติ 33" xfId="1827" xr:uid="{00000000-0005-0000-0000-00009C080000}"/>
    <cellStyle name="ปกติ 34" xfId="1828" xr:uid="{00000000-0005-0000-0000-00009D080000}"/>
    <cellStyle name="ปกติ 35" xfId="1829" xr:uid="{00000000-0005-0000-0000-00009E080000}"/>
    <cellStyle name="ปกติ 36" xfId="1830" xr:uid="{00000000-0005-0000-0000-00009F080000}"/>
    <cellStyle name="ปกติ 37" xfId="1831" xr:uid="{00000000-0005-0000-0000-0000A0080000}"/>
    <cellStyle name="ปกติ 38" xfId="1832" xr:uid="{00000000-0005-0000-0000-0000A1080000}"/>
    <cellStyle name="ปกติ 39" xfId="1833" xr:uid="{00000000-0005-0000-0000-0000A2080000}"/>
    <cellStyle name="ปกติ 4" xfId="498" xr:uid="{00000000-0005-0000-0000-0000A3080000}"/>
    <cellStyle name="ปกติ 4 2" xfId="499" xr:uid="{00000000-0005-0000-0000-0000A4080000}"/>
    <cellStyle name="ปกติ 4 2 2" xfId="2320" xr:uid="{00000000-0005-0000-0000-0000A5080000}"/>
    <cellStyle name="ปกติ 4 2 3" xfId="1835" xr:uid="{00000000-0005-0000-0000-0000A6080000}"/>
    <cellStyle name="ปกติ 4 3" xfId="2319" xr:uid="{00000000-0005-0000-0000-0000A7080000}"/>
    <cellStyle name="ปกติ 4 4" xfId="1834" xr:uid="{00000000-0005-0000-0000-0000A8080000}"/>
    <cellStyle name="ปกติ 4_54-600-ขาดทุนจากไฟไหม้" xfId="1836" xr:uid="{00000000-0005-0000-0000-0000A9080000}"/>
    <cellStyle name="ปกติ 40" xfId="1837" xr:uid="{00000000-0005-0000-0000-0000AA080000}"/>
    <cellStyle name="ปกติ 41" xfId="1838" xr:uid="{00000000-0005-0000-0000-0000AB080000}"/>
    <cellStyle name="ปกติ 42" xfId="1839" xr:uid="{00000000-0005-0000-0000-0000AC080000}"/>
    <cellStyle name="ปกติ 43" xfId="1840" xr:uid="{00000000-0005-0000-0000-0000AD080000}"/>
    <cellStyle name="ปกติ 44" xfId="1841" xr:uid="{00000000-0005-0000-0000-0000AE080000}"/>
    <cellStyle name="ปกติ 45" xfId="1842" xr:uid="{00000000-0005-0000-0000-0000AF080000}"/>
    <cellStyle name="ปกติ 46" xfId="1843" xr:uid="{00000000-0005-0000-0000-0000B0080000}"/>
    <cellStyle name="ปกติ 47" xfId="1844" xr:uid="{00000000-0005-0000-0000-0000B1080000}"/>
    <cellStyle name="ปกติ 48" xfId="1845" xr:uid="{00000000-0005-0000-0000-0000B2080000}"/>
    <cellStyle name="ปกติ 49" xfId="1846" xr:uid="{00000000-0005-0000-0000-0000B3080000}"/>
    <cellStyle name="ปกติ 5" xfId="500" xr:uid="{00000000-0005-0000-0000-0000B4080000}"/>
    <cellStyle name="ปกติ 5 2" xfId="501" xr:uid="{00000000-0005-0000-0000-0000B5080000}"/>
    <cellStyle name="ปกติ 5 2 2" xfId="1849" xr:uid="{00000000-0005-0000-0000-0000B6080000}"/>
    <cellStyle name="ปกติ 5 2 3" xfId="2322" xr:uid="{00000000-0005-0000-0000-0000B7080000}"/>
    <cellStyle name="ปกติ 5 2 4" xfId="1848" xr:uid="{00000000-0005-0000-0000-0000B8080000}"/>
    <cellStyle name="ปกติ 5 3" xfId="2321" xr:uid="{00000000-0005-0000-0000-0000B9080000}"/>
    <cellStyle name="ปกติ 5 4" xfId="1847" xr:uid="{00000000-0005-0000-0000-0000BA080000}"/>
    <cellStyle name="ปกติ 5_54-600-ขาดทุนจากไฟไหม้" xfId="1850" xr:uid="{00000000-0005-0000-0000-0000BB080000}"/>
    <cellStyle name="ปกติ 50" xfId="1851" xr:uid="{00000000-0005-0000-0000-0000BC080000}"/>
    <cellStyle name="ปกติ 51" xfId="1852" xr:uid="{00000000-0005-0000-0000-0000BD080000}"/>
    <cellStyle name="ปกติ 52" xfId="1853" xr:uid="{00000000-0005-0000-0000-0000BE080000}"/>
    <cellStyle name="ปกติ 53" xfId="1854" xr:uid="{00000000-0005-0000-0000-0000BF080000}"/>
    <cellStyle name="ปกติ 54" xfId="1855" xr:uid="{00000000-0005-0000-0000-0000C0080000}"/>
    <cellStyle name="ปกติ 55" xfId="1856" xr:uid="{00000000-0005-0000-0000-0000C1080000}"/>
    <cellStyle name="ปกติ 56" xfId="1857" xr:uid="{00000000-0005-0000-0000-0000C2080000}"/>
    <cellStyle name="ปกติ 57" xfId="1858" xr:uid="{00000000-0005-0000-0000-0000C3080000}"/>
    <cellStyle name="ปกติ 58" xfId="1859" xr:uid="{00000000-0005-0000-0000-0000C4080000}"/>
    <cellStyle name="ปกติ 59" xfId="1860" xr:uid="{00000000-0005-0000-0000-0000C5080000}"/>
    <cellStyle name="ปกติ 6" xfId="502" xr:uid="{00000000-0005-0000-0000-0000C6080000}"/>
    <cellStyle name="ปกติ 6 2" xfId="503" xr:uid="{00000000-0005-0000-0000-0000C7080000}"/>
    <cellStyle name="ปกติ 6 2 2" xfId="2324" xr:uid="{00000000-0005-0000-0000-0000C8080000}"/>
    <cellStyle name="ปกติ 6 2 3" xfId="1862" xr:uid="{00000000-0005-0000-0000-0000C9080000}"/>
    <cellStyle name="ปกติ 6 3" xfId="2323" xr:uid="{00000000-0005-0000-0000-0000CA080000}"/>
    <cellStyle name="ปกติ 6 4" xfId="1861" xr:uid="{00000000-0005-0000-0000-0000CB080000}"/>
    <cellStyle name="ปกติ 6_เก็บยอด PTP 21-4-57" xfId="1863" xr:uid="{00000000-0005-0000-0000-0000CC080000}"/>
    <cellStyle name="ปกติ 60" xfId="1864" xr:uid="{00000000-0005-0000-0000-0000CD080000}"/>
    <cellStyle name="ปกติ 61" xfId="1865" xr:uid="{00000000-0005-0000-0000-0000CE080000}"/>
    <cellStyle name="ปกติ 61 2" xfId="1866" xr:uid="{00000000-0005-0000-0000-0000CF080000}"/>
    <cellStyle name="ปกติ 62" xfId="1867" xr:uid="{00000000-0005-0000-0000-0000D0080000}"/>
    <cellStyle name="ปกติ 63" xfId="1868" xr:uid="{00000000-0005-0000-0000-0000D1080000}"/>
    <cellStyle name="ปกติ 64" xfId="1869" xr:uid="{00000000-0005-0000-0000-0000D2080000}"/>
    <cellStyle name="ปกติ 65" xfId="1870" xr:uid="{00000000-0005-0000-0000-0000D3080000}"/>
    <cellStyle name="ปกติ 66" xfId="23" xr:uid="{00000000-0005-0000-0000-0000D4080000}"/>
    <cellStyle name="ปกติ 67" xfId="239" xr:uid="{00000000-0005-0000-0000-0000D5080000}"/>
    <cellStyle name="ปกติ 68" xfId="2350" xr:uid="{00000000-0005-0000-0000-0000D6080000}"/>
    <cellStyle name="ปกติ 7" xfId="1871" xr:uid="{00000000-0005-0000-0000-0000D7080000}"/>
    <cellStyle name="ปกติ 7 2" xfId="1872" xr:uid="{00000000-0005-0000-0000-0000D8080000}"/>
    <cellStyle name="ปกติ 7 3" xfId="1873" xr:uid="{00000000-0005-0000-0000-0000D9080000}"/>
    <cellStyle name="ปกติ 7 4" xfId="1874" xr:uid="{00000000-0005-0000-0000-0000DA080000}"/>
    <cellStyle name="ปกติ 7 5" xfId="1875" xr:uid="{00000000-0005-0000-0000-0000DB080000}"/>
    <cellStyle name="ปกติ 7_54-600-ขาดทุนจากไฟไหม้" xfId="1876" xr:uid="{00000000-0005-0000-0000-0000DC080000}"/>
    <cellStyle name="ปกติ 73" xfId="1877" xr:uid="{00000000-0005-0000-0000-0000DD080000}"/>
    <cellStyle name="ปกติ 8" xfId="1878" xr:uid="{00000000-0005-0000-0000-0000DE080000}"/>
    <cellStyle name="ปกติ 8 2" xfId="1879" xr:uid="{00000000-0005-0000-0000-0000DF080000}"/>
    <cellStyle name="ปกติ 8 2 2" xfId="1880" xr:uid="{00000000-0005-0000-0000-0000E0080000}"/>
    <cellStyle name="ปกติ 8 2_I  A CC" xfId="1881" xr:uid="{00000000-0005-0000-0000-0000E1080000}"/>
    <cellStyle name="ปกติ 8_54-600-ขาดทุนจากไฟไหม้" xfId="1882" xr:uid="{00000000-0005-0000-0000-0000E2080000}"/>
    <cellStyle name="ปกติ 83" xfId="1883" xr:uid="{00000000-0005-0000-0000-0000E3080000}"/>
    <cellStyle name="ปกติ 9" xfId="1884" xr:uid="{00000000-0005-0000-0000-0000E4080000}"/>
    <cellStyle name="ปกติ 9 2" xfId="1885" xr:uid="{00000000-0005-0000-0000-0000E5080000}"/>
    <cellStyle name="ปกติ 9 3" xfId="1886" xr:uid="{00000000-0005-0000-0000-0000E6080000}"/>
    <cellStyle name="ปกติ 9 4" xfId="1887" xr:uid="{00000000-0005-0000-0000-0000E7080000}"/>
    <cellStyle name="ปกติ 9 5" xfId="1888" xr:uid="{00000000-0005-0000-0000-0000E8080000}"/>
    <cellStyle name="ปกติ 95" xfId="1889" xr:uid="{00000000-0005-0000-0000-0000E9080000}"/>
    <cellStyle name="ป้อนค่า 2" xfId="504" xr:uid="{00000000-0005-0000-0000-0000EA080000}"/>
    <cellStyle name="ป้อนค่า 2 2" xfId="2325" xr:uid="{00000000-0005-0000-0000-0000EB080000}"/>
    <cellStyle name="ป้อนค่า 2 3" xfId="1890" xr:uid="{00000000-0005-0000-0000-0000EC080000}"/>
    <cellStyle name="ป้อนค่า 3" xfId="1891" xr:uid="{00000000-0005-0000-0000-0000ED080000}"/>
    <cellStyle name="ปานกลาง 2" xfId="505" xr:uid="{00000000-0005-0000-0000-0000EE080000}"/>
    <cellStyle name="ปานกลาง 2 2" xfId="2326" xr:uid="{00000000-0005-0000-0000-0000EF080000}"/>
    <cellStyle name="ปานกลาง 2 3" xfId="1892" xr:uid="{00000000-0005-0000-0000-0000F0080000}"/>
    <cellStyle name="ปานกลาง 3" xfId="1893" xr:uid="{00000000-0005-0000-0000-0000F1080000}"/>
    <cellStyle name="เปอร์เซ็นต์ 10" xfId="1894" xr:uid="{00000000-0005-0000-0000-000002080000}"/>
    <cellStyle name="เปอร์เซ็นต์ 10 2" xfId="1895" xr:uid="{00000000-0005-0000-0000-000003080000}"/>
    <cellStyle name="เปอร์เซ็นต์ 10 3" xfId="1896" xr:uid="{00000000-0005-0000-0000-000004080000}"/>
    <cellStyle name="เปอร์เซ็นต์ 10 3 2" xfId="1897" xr:uid="{00000000-0005-0000-0000-000005080000}"/>
    <cellStyle name="เปอร์เซ็นต์ 10 4" xfId="1898" xr:uid="{00000000-0005-0000-0000-000006080000}"/>
    <cellStyle name="เปอร์เซ็นต์ 11" xfId="1899" xr:uid="{00000000-0005-0000-0000-000007080000}"/>
    <cellStyle name="เปอร์เซ็นต์ 12" xfId="1900" xr:uid="{00000000-0005-0000-0000-000008080000}"/>
    <cellStyle name="เปอร์เซ็นต์ 13" xfId="371" xr:uid="{00000000-0005-0000-0000-000009080000}"/>
    <cellStyle name="เปอร์เซ็นต์ 2" xfId="1901" xr:uid="{00000000-0005-0000-0000-00000A080000}"/>
    <cellStyle name="เปอร์เซ็นต์ 2 2" xfId="1902" xr:uid="{00000000-0005-0000-0000-00000B080000}"/>
    <cellStyle name="เปอร์เซ็นต์ 2 2 2" xfId="1903" xr:uid="{00000000-0005-0000-0000-00000C080000}"/>
    <cellStyle name="เปอร์เซ็นต์ 2_I" xfId="1904" xr:uid="{00000000-0005-0000-0000-00000D080000}"/>
    <cellStyle name="เปอร์เซ็นต์ 3" xfId="1905" xr:uid="{00000000-0005-0000-0000-00000E080000}"/>
    <cellStyle name="เปอร์เซ็นต์ 3 2" xfId="1906" xr:uid="{00000000-0005-0000-0000-00000F080000}"/>
    <cellStyle name="เปอร์เซ็นต์ 4" xfId="1907" xr:uid="{00000000-0005-0000-0000-000010080000}"/>
    <cellStyle name="เปอร์เซ็นต์ 4 2" xfId="1908" xr:uid="{00000000-0005-0000-0000-000011080000}"/>
    <cellStyle name="เปอร์เซ็นต์ 5" xfId="1909" xr:uid="{00000000-0005-0000-0000-000012080000}"/>
    <cellStyle name="เปอร์เซ็นต์ 6" xfId="1910" xr:uid="{00000000-0005-0000-0000-000013080000}"/>
    <cellStyle name="เปอร์เซ็นต์ 7" xfId="1911" xr:uid="{00000000-0005-0000-0000-000014080000}"/>
    <cellStyle name="เปอร์เซ็นต์ 7 2" xfId="1912" xr:uid="{00000000-0005-0000-0000-000015080000}"/>
    <cellStyle name="เปอร์เซ็นต์ 8" xfId="1913" xr:uid="{00000000-0005-0000-0000-000016080000}"/>
    <cellStyle name="เปอร์เซ็นต์ 9" xfId="1914" xr:uid="{00000000-0005-0000-0000-000017080000}"/>
    <cellStyle name="ผลรวม 2" xfId="506" xr:uid="{00000000-0005-0000-0000-0000F2080000}"/>
    <cellStyle name="ผลรวม 2 2" xfId="1916" xr:uid="{00000000-0005-0000-0000-0000F3080000}"/>
    <cellStyle name="ผลรวม 2 3" xfId="2327" xr:uid="{00000000-0005-0000-0000-0000F4080000}"/>
    <cellStyle name="ผลรวม 2 4" xfId="1915" xr:uid="{00000000-0005-0000-0000-0000F5080000}"/>
    <cellStyle name="ผลรวม 2_6.เช็ครับลงวันที่ล่วงหน้า" xfId="1917" xr:uid="{00000000-0005-0000-0000-0000F6080000}"/>
    <cellStyle name="ผลรวม 3" xfId="1918" xr:uid="{00000000-0005-0000-0000-0000F7080000}"/>
    <cellStyle name="แย่ 2" xfId="507" xr:uid="{00000000-0005-0000-0000-000018080000}"/>
    <cellStyle name="แย่ 2 2" xfId="2328" xr:uid="{00000000-0005-0000-0000-000019080000}"/>
    <cellStyle name="แย่ 2 3" xfId="1919" xr:uid="{00000000-0005-0000-0000-00001A080000}"/>
    <cellStyle name="แย่ 3" xfId="1920" xr:uid="{00000000-0005-0000-0000-00001B080000}"/>
    <cellStyle name="ฤธถ [0]_95" xfId="1921" xr:uid="{00000000-0005-0000-0000-0000F8080000}"/>
    <cellStyle name="ฤธถ_95" xfId="1922" xr:uid="{00000000-0005-0000-0000-0000F9080000}"/>
    <cellStyle name="ล๋ศญ [0]_95" xfId="1923" xr:uid="{00000000-0005-0000-0000-0000FA080000}"/>
    <cellStyle name="ล๋ศญ_95" xfId="1924" xr:uid="{00000000-0005-0000-0000-0000FB080000}"/>
    <cellStyle name="ลักษณะ 1" xfId="508" xr:uid="{00000000-0005-0000-0000-0000FC080000}"/>
    <cellStyle name="ลักษณะ 1 2" xfId="2329" xr:uid="{00000000-0005-0000-0000-0000FD080000}"/>
    <cellStyle name="ลักษณะ 1 3" xfId="1925" xr:uid="{00000000-0005-0000-0000-0000FE080000}"/>
    <cellStyle name="วฅมุ_4ฟ๙ฝวภ๛" xfId="1926" xr:uid="{00000000-0005-0000-0000-0000FF080000}"/>
    <cellStyle name="ส่วนที่ถูกเน้น1 2" xfId="509" xr:uid="{00000000-0005-0000-0000-000000090000}"/>
    <cellStyle name="ส่วนที่ถูกเน้น1 2 2" xfId="2330" xr:uid="{00000000-0005-0000-0000-000001090000}"/>
    <cellStyle name="ส่วนที่ถูกเน้น1 2 3" xfId="1927" xr:uid="{00000000-0005-0000-0000-000002090000}"/>
    <cellStyle name="ส่วนที่ถูกเน้น1 3" xfId="1928" xr:uid="{00000000-0005-0000-0000-000003090000}"/>
    <cellStyle name="ส่วนที่ถูกเน้น2 2" xfId="510" xr:uid="{00000000-0005-0000-0000-000004090000}"/>
    <cellStyle name="ส่วนที่ถูกเน้น2 2 2" xfId="2331" xr:uid="{00000000-0005-0000-0000-000005090000}"/>
    <cellStyle name="ส่วนที่ถูกเน้น2 2 3" xfId="1929" xr:uid="{00000000-0005-0000-0000-000006090000}"/>
    <cellStyle name="ส่วนที่ถูกเน้น2 3" xfId="1930" xr:uid="{00000000-0005-0000-0000-000007090000}"/>
    <cellStyle name="ส่วนที่ถูกเน้น3 2" xfId="511" xr:uid="{00000000-0005-0000-0000-000008090000}"/>
    <cellStyle name="ส่วนที่ถูกเน้น3 2 2" xfId="2332" xr:uid="{00000000-0005-0000-0000-000009090000}"/>
    <cellStyle name="ส่วนที่ถูกเน้น3 2 3" xfId="1931" xr:uid="{00000000-0005-0000-0000-00000A090000}"/>
    <cellStyle name="ส่วนที่ถูกเน้น3 3" xfId="1932" xr:uid="{00000000-0005-0000-0000-00000B090000}"/>
    <cellStyle name="ส่วนที่ถูกเน้น4 2" xfId="512" xr:uid="{00000000-0005-0000-0000-00000C090000}"/>
    <cellStyle name="ส่วนที่ถูกเน้น4 2 2" xfId="2333" xr:uid="{00000000-0005-0000-0000-00000D090000}"/>
    <cellStyle name="ส่วนที่ถูกเน้น4 2 3" xfId="1933" xr:uid="{00000000-0005-0000-0000-00000E090000}"/>
    <cellStyle name="ส่วนที่ถูกเน้น4 3" xfId="1934" xr:uid="{00000000-0005-0000-0000-00000F090000}"/>
    <cellStyle name="ส่วนที่ถูกเน้น5 2" xfId="513" xr:uid="{00000000-0005-0000-0000-000010090000}"/>
    <cellStyle name="ส่วนที่ถูกเน้น5 2 2" xfId="2334" xr:uid="{00000000-0005-0000-0000-000011090000}"/>
    <cellStyle name="ส่วนที่ถูกเน้น5 2 3" xfId="1935" xr:uid="{00000000-0005-0000-0000-000012090000}"/>
    <cellStyle name="ส่วนที่ถูกเน้น5 3" xfId="1936" xr:uid="{00000000-0005-0000-0000-000013090000}"/>
    <cellStyle name="ส่วนที่ถูกเน้น6 2" xfId="514" xr:uid="{00000000-0005-0000-0000-000014090000}"/>
    <cellStyle name="ส่วนที่ถูกเน้น6 2 2" xfId="2335" xr:uid="{00000000-0005-0000-0000-000015090000}"/>
    <cellStyle name="ส่วนที่ถูกเน้น6 2 3" xfId="1937" xr:uid="{00000000-0005-0000-0000-000016090000}"/>
    <cellStyle name="ส่วนที่ถูกเน้น6 3" xfId="1938" xr:uid="{00000000-0005-0000-0000-000017090000}"/>
    <cellStyle name="แสดงผล 2" xfId="515" xr:uid="{00000000-0005-0000-0000-00001C080000}"/>
    <cellStyle name="แสดงผล 2 2" xfId="2336" xr:uid="{00000000-0005-0000-0000-00001D080000}"/>
    <cellStyle name="แสดงผล 2 3" xfId="1939" xr:uid="{00000000-0005-0000-0000-00001E080000}"/>
    <cellStyle name="แสดงผล 3" xfId="1940" xr:uid="{00000000-0005-0000-0000-00001F080000}"/>
    <cellStyle name="หมายเหตุ 2" xfId="516" xr:uid="{00000000-0005-0000-0000-000018090000}"/>
    <cellStyle name="หมายเหตุ 2 2" xfId="2337" xr:uid="{00000000-0005-0000-0000-000019090000}"/>
    <cellStyle name="หมายเหตุ 2 3" xfId="1941" xr:uid="{00000000-0005-0000-0000-00001A090000}"/>
    <cellStyle name="หมายเหตุ 3" xfId="517" xr:uid="{00000000-0005-0000-0000-00001B090000}"/>
    <cellStyle name="หมายเหตุ 3 2" xfId="2338" xr:uid="{00000000-0005-0000-0000-00001C090000}"/>
    <cellStyle name="หมายเหตุ 3 3" xfId="1942" xr:uid="{00000000-0005-0000-0000-00001D090000}"/>
    <cellStyle name="หัวเรื่อง 1 2" xfId="518" xr:uid="{00000000-0005-0000-0000-00001E090000}"/>
    <cellStyle name="หัวเรื่อง 1 2 2" xfId="2339" xr:uid="{00000000-0005-0000-0000-00001F090000}"/>
    <cellStyle name="หัวเรื่อง 1 2 3" xfId="1943" xr:uid="{00000000-0005-0000-0000-000020090000}"/>
    <cellStyle name="หัวเรื่อง 1 3" xfId="1944" xr:uid="{00000000-0005-0000-0000-000021090000}"/>
    <cellStyle name="หัวเรื่อง 2 2" xfId="519" xr:uid="{00000000-0005-0000-0000-000022090000}"/>
    <cellStyle name="หัวเรื่อง 2 2 2" xfId="2340" xr:uid="{00000000-0005-0000-0000-000023090000}"/>
    <cellStyle name="หัวเรื่อง 2 2 3" xfId="1945" xr:uid="{00000000-0005-0000-0000-000024090000}"/>
    <cellStyle name="หัวเรื่อง 2 3" xfId="1946" xr:uid="{00000000-0005-0000-0000-000025090000}"/>
    <cellStyle name="หัวเรื่อง 3 2" xfId="520" xr:uid="{00000000-0005-0000-0000-000026090000}"/>
    <cellStyle name="หัวเรื่อง 3 2 2" xfId="2341" xr:uid="{00000000-0005-0000-0000-000027090000}"/>
    <cellStyle name="หัวเรื่อง 3 2 3" xfId="1947" xr:uid="{00000000-0005-0000-0000-000028090000}"/>
    <cellStyle name="หัวเรื่อง 3 3" xfId="1948" xr:uid="{00000000-0005-0000-0000-000029090000}"/>
    <cellStyle name="หัวเรื่อง 4 2" xfId="521" xr:uid="{00000000-0005-0000-0000-00002A090000}"/>
    <cellStyle name="หัวเรื่อง 4 2 2" xfId="2342" xr:uid="{00000000-0005-0000-0000-00002B090000}"/>
    <cellStyle name="หัวเรื่อง 4 2 3" xfId="1949" xr:uid="{00000000-0005-0000-0000-00002C090000}"/>
    <cellStyle name="หัวเรื่อง 4 3" xfId="1950" xr:uid="{00000000-0005-0000-0000-00002D090000}"/>
    <cellStyle name="一般_BHK STK FAS PROV SCH(5) 122004" xfId="1951" xr:uid="{00000000-0005-0000-0000-00002E090000}"/>
    <cellStyle name="未定義" xfId="1952" xr:uid="{00000000-0005-0000-0000-00002F0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68008\Downloads\VNG-q1'26%20T2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2-3"/>
      <sheetName val="Page 4"/>
      <sheetName val="Page 5"/>
      <sheetName val="Page 6"/>
      <sheetName val="Page 7-8"/>
    </sheetNames>
    <sheetDataSet>
      <sheetData sheetId="0"/>
      <sheetData sheetId="1">
        <row r="21">
          <cell r="E21">
            <v>-13529</v>
          </cell>
          <cell r="G21">
            <v>-6505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8"/>
  <sheetViews>
    <sheetView tabSelected="1" zoomScaleNormal="100" zoomScaleSheetLayoutView="100" workbookViewId="0">
      <selection activeCell="A2" sqref="A2:H2"/>
    </sheetView>
  </sheetViews>
  <sheetFormatPr defaultColWidth="11.42578125" defaultRowHeight="24" customHeight="1"/>
  <cols>
    <col min="1" max="1" width="2.5703125" style="84" customWidth="1"/>
    <col min="2" max="2" width="2.140625" style="84" customWidth="1"/>
    <col min="3" max="3" width="49.140625" style="84" customWidth="1"/>
    <col min="4" max="4" width="11.42578125" style="84" customWidth="1"/>
    <col min="5" max="5" width="16.140625" style="84" customWidth="1"/>
    <col min="6" max="6" width="16.42578125" style="84" customWidth="1"/>
    <col min="7" max="7" width="15.85546875" style="84" customWidth="1"/>
    <col min="8" max="8" width="16.140625" style="84" customWidth="1"/>
    <col min="9" max="9" width="19.42578125" style="88" customWidth="1"/>
    <col min="10" max="10" width="12.5703125" style="84" bestFit="1" customWidth="1"/>
    <col min="11" max="16384" width="11.42578125" style="84"/>
  </cols>
  <sheetData>
    <row r="1" spans="1:9" ht="23.25">
      <c r="H1" s="88">
        <v>2</v>
      </c>
    </row>
    <row r="2" spans="1:9" ht="24" customHeight="1">
      <c r="A2" s="164" t="s">
        <v>51</v>
      </c>
      <c r="B2" s="164"/>
      <c r="C2" s="164"/>
      <c r="D2" s="164"/>
      <c r="E2" s="164"/>
      <c r="F2" s="164"/>
      <c r="G2" s="164"/>
      <c r="H2" s="164"/>
    </row>
    <row r="3" spans="1:9" ht="24" customHeight="1">
      <c r="A3" s="164" t="s">
        <v>120</v>
      </c>
      <c r="B3" s="164"/>
      <c r="C3" s="164"/>
      <c r="D3" s="164"/>
      <c r="E3" s="164"/>
      <c r="F3" s="164"/>
      <c r="G3" s="164"/>
      <c r="H3" s="164"/>
    </row>
    <row r="4" spans="1:9" ht="24" customHeight="1">
      <c r="A4" s="164" t="s">
        <v>157</v>
      </c>
      <c r="B4" s="164"/>
      <c r="C4" s="164"/>
      <c r="D4" s="164"/>
      <c r="E4" s="164"/>
      <c r="F4" s="164"/>
      <c r="G4" s="164"/>
      <c r="H4" s="164"/>
    </row>
    <row r="5" spans="1:9" ht="23.25">
      <c r="C5" s="90"/>
      <c r="D5" s="85"/>
      <c r="E5" s="85"/>
      <c r="F5" s="85"/>
      <c r="G5" s="85"/>
      <c r="H5" s="91" t="s">
        <v>100</v>
      </c>
    </row>
    <row r="6" spans="1:9" ht="23.25">
      <c r="A6" s="92"/>
      <c r="B6" s="92"/>
      <c r="C6" s="92"/>
      <c r="D6" s="93"/>
      <c r="E6" s="165" t="s">
        <v>62</v>
      </c>
      <c r="F6" s="165"/>
      <c r="G6" s="165" t="s">
        <v>16</v>
      </c>
      <c r="H6" s="165"/>
    </row>
    <row r="7" spans="1:9" ht="23.25">
      <c r="A7" s="94"/>
      <c r="B7" s="94"/>
      <c r="C7" s="94"/>
      <c r="D7" s="95" t="s">
        <v>17</v>
      </c>
      <c r="E7" s="96" t="s">
        <v>155</v>
      </c>
      <c r="F7" s="96" t="s">
        <v>156</v>
      </c>
      <c r="G7" s="97" t="str">
        <f>+E7</f>
        <v>31 มีนาคม 2569</v>
      </c>
      <c r="H7" s="97" t="str">
        <f>+F7</f>
        <v>31 ธันวาคม 2568</v>
      </c>
    </row>
    <row r="8" spans="1:9" ht="26.25" customHeight="1">
      <c r="E8" s="98" t="s">
        <v>109</v>
      </c>
      <c r="F8" s="90" t="s">
        <v>110</v>
      </c>
      <c r="G8" s="98" t="s">
        <v>109</v>
      </c>
      <c r="H8" s="99" t="s">
        <v>110</v>
      </c>
      <c r="I8" s="100"/>
    </row>
    <row r="9" spans="1:9" ht="23.25" customHeight="1">
      <c r="C9" s="101"/>
      <c r="E9" s="98" t="s">
        <v>111</v>
      </c>
      <c r="F9" s="102" t="s">
        <v>154</v>
      </c>
      <c r="G9" s="98" t="s">
        <v>111</v>
      </c>
      <c r="H9" s="103"/>
      <c r="I9" s="100"/>
    </row>
    <row r="10" spans="1:9" ht="24.75" customHeight="1">
      <c r="A10" s="101" t="s">
        <v>49</v>
      </c>
      <c r="E10" s="90"/>
      <c r="F10" s="102"/>
      <c r="G10" s="90"/>
      <c r="H10" s="102"/>
    </row>
    <row r="11" spans="1:9" ht="24.75" customHeight="1">
      <c r="A11" s="101" t="s">
        <v>1</v>
      </c>
      <c r="E11" s="104"/>
      <c r="F11" s="104"/>
      <c r="H11" s="89"/>
    </row>
    <row r="12" spans="1:9" ht="24.75" customHeight="1">
      <c r="A12" s="84" t="s">
        <v>21</v>
      </c>
      <c r="D12" s="85"/>
      <c r="E12" s="88">
        <v>560012</v>
      </c>
      <c r="F12" s="88">
        <v>588785</v>
      </c>
      <c r="G12" s="87">
        <v>181787</v>
      </c>
      <c r="H12" s="88">
        <v>222480</v>
      </c>
    </row>
    <row r="13" spans="1:9" ht="24.75" customHeight="1">
      <c r="A13" s="84" t="s">
        <v>121</v>
      </c>
      <c r="D13" s="85" t="s">
        <v>104</v>
      </c>
      <c r="E13" s="88">
        <v>997199</v>
      </c>
      <c r="F13" s="88">
        <v>1206202</v>
      </c>
      <c r="G13" s="87">
        <v>539517</v>
      </c>
      <c r="H13" s="88">
        <v>504836</v>
      </c>
    </row>
    <row r="14" spans="1:9" ht="24.75" customHeight="1">
      <c r="A14" s="84" t="s">
        <v>22</v>
      </c>
      <c r="D14" s="85"/>
      <c r="E14" s="88">
        <v>108680</v>
      </c>
      <c r="F14" s="88">
        <v>232067</v>
      </c>
      <c r="G14" s="87">
        <v>29990</v>
      </c>
      <c r="H14" s="88">
        <v>148706</v>
      </c>
    </row>
    <row r="15" spans="1:9" ht="24.75" customHeight="1">
      <c r="A15" s="84" t="s">
        <v>158</v>
      </c>
      <c r="D15" s="85">
        <v>4.0999999999999996</v>
      </c>
      <c r="E15" s="88">
        <v>0</v>
      </c>
      <c r="F15" s="88">
        <v>0</v>
      </c>
      <c r="G15" s="87">
        <v>140000</v>
      </c>
      <c r="H15" s="88">
        <v>90000</v>
      </c>
    </row>
    <row r="16" spans="1:9" ht="24.75" customHeight="1">
      <c r="A16" s="84" t="s">
        <v>42</v>
      </c>
      <c r="D16" s="85">
        <v>6</v>
      </c>
      <c r="E16" s="88">
        <v>2663651</v>
      </c>
      <c r="F16" s="88">
        <v>2545102</v>
      </c>
      <c r="G16" s="87">
        <v>800242</v>
      </c>
      <c r="H16" s="88">
        <v>727820</v>
      </c>
    </row>
    <row r="17" spans="1:8" ht="24.75" customHeight="1">
      <c r="A17" s="84" t="s">
        <v>43</v>
      </c>
      <c r="D17" s="85"/>
      <c r="E17" s="88">
        <v>793586</v>
      </c>
      <c r="F17" s="88">
        <v>785161</v>
      </c>
      <c r="G17" s="87">
        <v>276354</v>
      </c>
      <c r="H17" s="88">
        <v>275739</v>
      </c>
    </row>
    <row r="18" spans="1:8" ht="24.75" customHeight="1">
      <c r="A18" s="84" t="s">
        <v>122</v>
      </c>
      <c r="D18" s="85"/>
      <c r="E18" s="88">
        <v>8940</v>
      </c>
      <c r="F18" s="88">
        <v>10928</v>
      </c>
      <c r="G18" s="87">
        <v>7530</v>
      </c>
      <c r="H18" s="88">
        <v>7391</v>
      </c>
    </row>
    <row r="19" spans="1:8" ht="24.75" customHeight="1">
      <c r="A19" s="84" t="s">
        <v>23</v>
      </c>
      <c r="E19" s="105">
        <f>SUM(E12:E18)</f>
        <v>5132068</v>
      </c>
      <c r="F19" s="105">
        <f>SUM(F12:F18)</f>
        <v>5368245</v>
      </c>
      <c r="G19" s="105">
        <f>SUM(G12:G18)</f>
        <v>1975420</v>
      </c>
      <c r="H19" s="106">
        <f>SUM(H12:H18)</f>
        <v>1976972</v>
      </c>
    </row>
    <row r="20" spans="1:8" ht="24.75" customHeight="1">
      <c r="A20" s="101" t="s">
        <v>10</v>
      </c>
      <c r="E20" s="107"/>
      <c r="F20" s="108"/>
      <c r="G20" s="109"/>
      <c r="H20" s="109"/>
    </row>
    <row r="21" spans="1:8" ht="24.75" customHeight="1">
      <c r="A21" s="84" t="s">
        <v>36</v>
      </c>
      <c r="D21" s="85">
        <v>7</v>
      </c>
      <c r="E21" s="89">
        <v>0</v>
      </c>
      <c r="F21" s="89">
        <v>0</v>
      </c>
      <c r="G21" s="87">
        <v>5910998</v>
      </c>
      <c r="H21" s="87">
        <v>5910998</v>
      </c>
    </row>
    <row r="22" spans="1:8" ht="24.75" customHeight="1">
      <c r="A22" s="84" t="s">
        <v>40</v>
      </c>
      <c r="D22" s="85">
        <v>8</v>
      </c>
      <c r="E22" s="88">
        <v>12282806</v>
      </c>
      <c r="F22" s="88">
        <v>12091851</v>
      </c>
      <c r="G22" s="87">
        <v>4441055</v>
      </c>
      <c r="H22" s="87">
        <v>4106574</v>
      </c>
    </row>
    <row r="23" spans="1:8" ht="24.75" customHeight="1">
      <c r="A23" s="84" t="s">
        <v>75</v>
      </c>
      <c r="D23" s="85" t="s">
        <v>134</v>
      </c>
      <c r="E23" s="88">
        <v>743470</v>
      </c>
      <c r="F23" s="88">
        <v>755288</v>
      </c>
      <c r="G23" s="87">
        <v>180469</v>
      </c>
      <c r="H23" s="87">
        <v>183912</v>
      </c>
    </row>
    <row r="24" spans="1:8" ht="24.75" customHeight="1">
      <c r="A24" s="84" t="s">
        <v>45</v>
      </c>
      <c r="D24" s="85">
        <v>10</v>
      </c>
      <c r="E24" s="88">
        <v>111966</v>
      </c>
      <c r="F24" s="88">
        <v>114613</v>
      </c>
      <c r="G24" s="87">
        <v>38202</v>
      </c>
      <c r="H24" s="87">
        <v>39326</v>
      </c>
    </row>
    <row r="25" spans="1:8" ht="24.75" customHeight="1">
      <c r="A25" s="84" t="s">
        <v>57</v>
      </c>
      <c r="D25" s="85"/>
      <c r="E25" s="88">
        <v>80194</v>
      </c>
      <c r="F25" s="88">
        <v>75375</v>
      </c>
      <c r="G25" s="87">
        <v>58523</v>
      </c>
      <c r="H25" s="87">
        <v>54092</v>
      </c>
    </row>
    <row r="26" spans="1:8" ht="24.75" customHeight="1">
      <c r="A26" s="84" t="s">
        <v>41</v>
      </c>
      <c r="D26" s="85"/>
      <c r="E26" s="88">
        <v>67116</v>
      </c>
      <c r="F26" s="88">
        <v>33422</v>
      </c>
      <c r="G26" s="87">
        <v>57521</v>
      </c>
      <c r="H26" s="87">
        <v>29877</v>
      </c>
    </row>
    <row r="27" spans="1:8" ht="24.75" customHeight="1">
      <c r="A27" s="84" t="s">
        <v>24</v>
      </c>
      <c r="E27" s="105">
        <f>SUM(E21:E26)</f>
        <v>13285552</v>
      </c>
      <c r="F27" s="105">
        <f>SUM(F21:F26)</f>
        <v>13070549</v>
      </c>
      <c r="G27" s="105">
        <f>SUM(G21:G26)</f>
        <v>10686768</v>
      </c>
      <c r="H27" s="106">
        <f>SUM(H21:H26)</f>
        <v>10324779</v>
      </c>
    </row>
    <row r="28" spans="1:8" ht="24.75" customHeight="1" thickBot="1">
      <c r="A28" s="84" t="s">
        <v>88</v>
      </c>
      <c r="E28" s="110">
        <f>E27+E19</f>
        <v>18417620</v>
      </c>
      <c r="F28" s="110">
        <f>F27+F19</f>
        <v>18438794</v>
      </c>
      <c r="G28" s="110">
        <f>G27+G19</f>
        <v>12662188</v>
      </c>
      <c r="H28" s="111">
        <f>H27+H19</f>
        <v>12301751</v>
      </c>
    </row>
    <row r="29" spans="1:8" ht="24" customHeight="1" thickTop="1">
      <c r="E29" s="89"/>
      <c r="F29" s="89"/>
      <c r="G29" s="89"/>
      <c r="H29" s="89"/>
    </row>
    <row r="30" spans="1:8" ht="24" customHeight="1">
      <c r="E30" s="108"/>
      <c r="F30" s="112"/>
      <c r="G30" s="113"/>
      <c r="H30" s="112"/>
    </row>
    <row r="31" spans="1:8" ht="24" customHeight="1">
      <c r="E31" s="89"/>
      <c r="F31" s="89"/>
      <c r="G31" s="89"/>
      <c r="H31" s="89"/>
    </row>
    <row r="32" spans="1:8" ht="24" customHeight="1">
      <c r="E32" s="89"/>
      <c r="F32" s="89"/>
      <c r="G32" s="89"/>
      <c r="H32" s="89"/>
    </row>
    <row r="33" spans="1:8" ht="24" customHeight="1">
      <c r="E33" s="89"/>
      <c r="F33" s="89"/>
      <c r="G33" s="89"/>
      <c r="H33" s="89"/>
    </row>
    <row r="34" spans="1:8" ht="24" customHeight="1">
      <c r="E34" s="89"/>
      <c r="F34" s="89"/>
      <c r="G34" s="89"/>
      <c r="H34" s="89"/>
    </row>
    <row r="35" spans="1:8" ht="24" customHeight="1">
      <c r="E35" s="89"/>
      <c r="F35" s="89"/>
      <c r="G35" s="89"/>
      <c r="H35" s="89"/>
    </row>
    <row r="36" spans="1:8" ht="24" customHeight="1">
      <c r="E36" s="89"/>
      <c r="F36" s="89"/>
      <c r="G36" s="89"/>
      <c r="H36" s="89"/>
    </row>
    <row r="37" spans="1:8" ht="24" customHeight="1">
      <c r="E37" s="89"/>
      <c r="F37" s="89"/>
      <c r="G37" s="89"/>
      <c r="H37" s="89"/>
    </row>
    <row r="38" spans="1:8" ht="24" customHeight="1">
      <c r="E38" s="89"/>
      <c r="F38" s="89"/>
      <c r="G38" s="89"/>
      <c r="H38" s="89"/>
    </row>
    <row r="39" spans="1:8" ht="24" customHeight="1">
      <c r="E39" s="89"/>
      <c r="F39" s="89"/>
      <c r="G39" s="89"/>
      <c r="H39" s="89"/>
    </row>
    <row r="40" spans="1:8" ht="24" customHeight="1">
      <c r="E40" s="89"/>
      <c r="F40" s="89"/>
      <c r="G40" s="89"/>
      <c r="H40" s="89"/>
    </row>
    <row r="41" spans="1:8" ht="24" customHeight="1">
      <c r="E41" s="89"/>
      <c r="F41" s="89"/>
      <c r="G41" s="89"/>
      <c r="H41" s="89"/>
    </row>
    <row r="42" spans="1:8" ht="23.25">
      <c r="E42" s="89"/>
      <c r="F42" s="89"/>
      <c r="G42" s="89"/>
      <c r="H42" s="89"/>
    </row>
    <row r="43" spans="1:8" ht="23.25">
      <c r="E43" s="89"/>
      <c r="F43" s="89"/>
      <c r="G43" s="89"/>
      <c r="H43" s="89"/>
    </row>
    <row r="44" spans="1:8" ht="23.25">
      <c r="E44" s="89"/>
      <c r="F44" s="89"/>
      <c r="G44" s="89"/>
      <c r="H44" s="89"/>
    </row>
    <row r="45" spans="1:8" ht="23.25">
      <c r="E45" s="89"/>
      <c r="F45" s="89"/>
      <c r="G45" s="89"/>
      <c r="H45" s="89"/>
    </row>
    <row r="46" spans="1:8" ht="19.5" customHeight="1">
      <c r="E46" s="89"/>
      <c r="F46" s="89"/>
      <c r="G46" s="89"/>
      <c r="H46" s="89"/>
    </row>
    <row r="47" spans="1:8" ht="31.5" customHeight="1">
      <c r="A47" s="84" t="s">
        <v>2</v>
      </c>
      <c r="E47" s="89"/>
      <c r="F47" s="89"/>
      <c r="G47" s="89"/>
      <c r="H47" s="89"/>
    </row>
    <row r="48" spans="1:8" ht="23.25">
      <c r="H48" s="88">
        <v>3</v>
      </c>
    </row>
    <row r="49" spans="1:9" ht="24" customHeight="1">
      <c r="A49" s="164" t="s">
        <v>51</v>
      </c>
      <c r="B49" s="164"/>
      <c r="C49" s="164"/>
      <c r="D49" s="164"/>
      <c r="E49" s="164"/>
      <c r="F49" s="164"/>
      <c r="G49" s="164"/>
      <c r="H49" s="164"/>
    </row>
    <row r="50" spans="1:9" ht="24" customHeight="1">
      <c r="A50" s="164" t="s">
        <v>120</v>
      </c>
      <c r="B50" s="164"/>
      <c r="C50" s="164"/>
      <c r="D50" s="164"/>
      <c r="E50" s="164"/>
      <c r="F50" s="164"/>
      <c r="G50" s="164"/>
      <c r="H50" s="164"/>
    </row>
    <row r="51" spans="1:9" ht="24" customHeight="1">
      <c r="A51" s="164" t="s">
        <v>157</v>
      </c>
      <c r="B51" s="164"/>
      <c r="C51" s="164"/>
      <c r="D51" s="164"/>
      <c r="E51" s="164"/>
      <c r="F51" s="164"/>
      <c r="G51" s="164"/>
      <c r="H51" s="164"/>
    </row>
    <row r="52" spans="1:9" ht="23.25">
      <c r="C52" s="114"/>
      <c r="D52" s="115"/>
      <c r="E52" s="115"/>
      <c r="F52" s="115"/>
      <c r="G52" s="115"/>
      <c r="H52" s="91" t="s">
        <v>100</v>
      </c>
    </row>
    <row r="53" spans="1:9" ht="23.25">
      <c r="A53" s="92"/>
      <c r="B53" s="92"/>
      <c r="C53" s="92"/>
      <c r="D53" s="93"/>
      <c r="E53" s="165" t="s">
        <v>62</v>
      </c>
      <c r="F53" s="165"/>
      <c r="G53" s="165" t="s">
        <v>16</v>
      </c>
      <c r="H53" s="165"/>
    </row>
    <row r="54" spans="1:9" ht="23.25">
      <c r="A54" s="94"/>
      <c r="B54" s="94"/>
      <c r="C54" s="94"/>
      <c r="D54" s="95" t="s">
        <v>17</v>
      </c>
      <c r="E54" s="97" t="str">
        <f>+E7</f>
        <v>31 มีนาคม 2569</v>
      </c>
      <c r="F54" s="97" t="str">
        <f>+F7</f>
        <v>31 ธันวาคม 2568</v>
      </c>
      <c r="G54" s="97" t="str">
        <f>+E54</f>
        <v>31 มีนาคม 2569</v>
      </c>
      <c r="H54" s="97" t="str">
        <f>+F54</f>
        <v>31 ธันวาคม 2568</v>
      </c>
    </row>
    <row r="55" spans="1:9" ht="26.25" customHeight="1">
      <c r="E55" s="98" t="s">
        <v>109</v>
      </c>
      <c r="F55" s="90" t="s">
        <v>110</v>
      </c>
      <c r="G55" s="98" t="s">
        <v>109</v>
      </c>
      <c r="H55" s="99" t="s">
        <v>110</v>
      </c>
      <c r="I55" s="100"/>
    </row>
    <row r="56" spans="1:9" ht="23.25" customHeight="1">
      <c r="C56" s="101"/>
      <c r="E56" s="98" t="s">
        <v>111</v>
      </c>
      <c r="F56" s="102"/>
      <c r="G56" s="98" t="s">
        <v>111</v>
      </c>
      <c r="H56" s="102"/>
      <c r="I56" s="100"/>
    </row>
    <row r="57" spans="1:9" ht="24.75" customHeight="1">
      <c r="A57" s="101" t="s">
        <v>50</v>
      </c>
      <c r="D57" s="85"/>
      <c r="E57" s="89"/>
      <c r="F57" s="89"/>
    </row>
    <row r="58" spans="1:9" ht="24.75" customHeight="1">
      <c r="A58" s="101" t="s">
        <v>3</v>
      </c>
      <c r="D58" s="85"/>
    </row>
    <row r="59" spans="1:9" ht="24.75" customHeight="1">
      <c r="A59" s="84" t="s">
        <v>83</v>
      </c>
      <c r="D59" s="85">
        <v>11</v>
      </c>
      <c r="E59" s="88">
        <v>3363722</v>
      </c>
      <c r="F59" s="88">
        <v>3429597</v>
      </c>
      <c r="G59" s="87">
        <v>1545939</v>
      </c>
      <c r="H59" s="87">
        <v>1541109</v>
      </c>
    </row>
    <row r="60" spans="1:9" ht="24.75" customHeight="1">
      <c r="A60" s="84" t="s">
        <v>123</v>
      </c>
      <c r="D60" s="85" t="s">
        <v>135</v>
      </c>
      <c r="E60" s="88">
        <v>1281123</v>
      </c>
      <c r="F60" s="88">
        <v>1144767</v>
      </c>
      <c r="G60" s="87">
        <v>575503</v>
      </c>
      <c r="H60" s="87">
        <v>609527</v>
      </c>
    </row>
    <row r="61" spans="1:9" ht="24.75" customHeight="1">
      <c r="A61" s="84" t="s">
        <v>44</v>
      </c>
      <c r="D61" s="85"/>
      <c r="E61" s="88">
        <v>461786</v>
      </c>
      <c r="F61" s="88">
        <v>527830</v>
      </c>
      <c r="G61" s="87">
        <v>121794</v>
      </c>
      <c r="H61" s="87">
        <v>54408</v>
      </c>
    </row>
    <row r="62" spans="1:9" ht="24.75" customHeight="1">
      <c r="A62" s="84" t="s">
        <v>82</v>
      </c>
      <c r="E62" s="89"/>
      <c r="F62" s="155"/>
      <c r="G62" s="116"/>
      <c r="H62" s="116"/>
    </row>
    <row r="63" spans="1:9" ht="24.75" customHeight="1">
      <c r="B63" s="84" t="s">
        <v>32</v>
      </c>
      <c r="D63" s="85">
        <v>13</v>
      </c>
      <c r="E63" s="88">
        <v>1021825</v>
      </c>
      <c r="F63" s="88">
        <v>941200</v>
      </c>
      <c r="G63" s="87">
        <v>366250</v>
      </c>
      <c r="H63" s="88">
        <v>348000</v>
      </c>
    </row>
    <row r="64" spans="1:9" ht="24.75" customHeight="1">
      <c r="B64" s="84" t="s">
        <v>76</v>
      </c>
      <c r="D64" s="85" t="s">
        <v>136</v>
      </c>
      <c r="E64" s="88">
        <v>90904</v>
      </c>
      <c r="F64" s="88">
        <v>90094</v>
      </c>
      <c r="G64" s="87">
        <v>12416</v>
      </c>
      <c r="H64" s="87">
        <v>12291</v>
      </c>
    </row>
    <row r="65" spans="1:8" ht="24.75" customHeight="1">
      <c r="A65" s="84" t="s">
        <v>129</v>
      </c>
      <c r="D65" s="85">
        <v>4.0999999999999996</v>
      </c>
      <c r="E65" s="88">
        <v>0</v>
      </c>
      <c r="F65" s="88">
        <v>0</v>
      </c>
      <c r="G65" s="87">
        <v>200000</v>
      </c>
      <c r="H65" s="87">
        <v>170000</v>
      </c>
    </row>
    <row r="66" spans="1:8" ht="24.75" customHeight="1">
      <c r="A66" s="84" t="s">
        <v>99</v>
      </c>
      <c r="D66" s="85"/>
      <c r="E66" s="88">
        <v>2638</v>
      </c>
      <c r="F66" s="88">
        <v>1475</v>
      </c>
      <c r="G66" s="87">
        <v>0</v>
      </c>
      <c r="H66" s="87">
        <v>0</v>
      </c>
    </row>
    <row r="67" spans="1:8" ht="24.75" customHeight="1">
      <c r="A67" s="84" t="s">
        <v>124</v>
      </c>
      <c r="D67" s="85">
        <v>15</v>
      </c>
      <c r="E67" s="88">
        <v>76280</v>
      </c>
      <c r="F67" s="88">
        <v>72490</v>
      </c>
      <c r="G67" s="87">
        <v>67464</v>
      </c>
      <c r="H67" s="87">
        <v>67464</v>
      </c>
    </row>
    <row r="68" spans="1:8" ht="24.75" customHeight="1">
      <c r="A68" s="84" t="s">
        <v>25</v>
      </c>
      <c r="D68" s="85"/>
      <c r="E68" s="105">
        <f>SUM(E59:E67)</f>
        <v>6298278</v>
      </c>
      <c r="F68" s="105">
        <f>SUM(F59:F67)</f>
        <v>6207453</v>
      </c>
      <c r="G68" s="106">
        <f>SUM(G59:G67)</f>
        <v>2889366</v>
      </c>
      <c r="H68" s="106">
        <f>SUM(H59:H67)</f>
        <v>2802799</v>
      </c>
    </row>
    <row r="69" spans="1:8" ht="24.75" customHeight="1">
      <c r="A69" s="101" t="s">
        <v>11</v>
      </c>
      <c r="D69" s="85"/>
      <c r="E69" s="117"/>
      <c r="F69" s="117"/>
      <c r="G69" s="118"/>
      <c r="H69" s="118"/>
    </row>
    <row r="70" spans="1:8" ht="24.75" customHeight="1">
      <c r="A70" s="84" t="s">
        <v>32</v>
      </c>
      <c r="D70" s="85">
        <v>13</v>
      </c>
      <c r="E70" s="88">
        <v>4537339</v>
      </c>
      <c r="F70" s="88">
        <v>4376143</v>
      </c>
      <c r="G70" s="87">
        <v>2285889</v>
      </c>
      <c r="H70" s="87">
        <v>1957893</v>
      </c>
    </row>
    <row r="71" spans="1:8" ht="24.75" customHeight="1">
      <c r="A71" s="84" t="s">
        <v>76</v>
      </c>
      <c r="D71" s="85" t="s">
        <v>136</v>
      </c>
      <c r="E71" s="88">
        <v>638002</v>
      </c>
      <c r="F71" s="88">
        <v>653263</v>
      </c>
      <c r="G71" s="87">
        <v>187604</v>
      </c>
      <c r="H71" s="87">
        <v>190755</v>
      </c>
    </row>
    <row r="72" spans="1:8" ht="24.75" customHeight="1">
      <c r="A72" s="84" t="s">
        <v>125</v>
      </c>
      <c r="D72" s="85">
        <v>15</v>
      </c>
      <c r="E72" s="88">
        <v>461463</v>
      </c>
      <c r="F72" s="88">
        <v>456481</v>
      </c>
      <c r="G72" s="87">
        <v>218669</v>
      </c>
      <c r="H72" s="87">
        <v>216550</v>
      </c>
    </row>
    <row r="73" spans="1:8" ht="24.75" customHeight="1">
      <c r="A73" s="84" t="s">
        <v>46</v>
      </c>
      <c r="D73" s="85"/>
      <c r="E73" s="88">
        <v>5665</v>
      </c>
      <c r="F73" s="88">
        <v>19889</v>
      </c>
      <c r="G73" s="87">
        <v>5665</v>
      </c>
      <c r="H73" s="88">
        <v>19889</v>
      </c>
    </row>
    <row r="74" spans="1:8" ht="24.75" customHeight="1">
      <c r="A74" s="84" t="s">
        <v>26</v>
      </c>
      <c r="D74" s="85"/>
      <c r="E74" s="105">
        <f>SUM(E70:E73)</f>
        <v>5642469</v>
      </c>
      <c r="F74" s="105">
        <f>SUM(F70:F73)</f>
        <v>5505776</v>
      </c>
      <c r="G74" s="106">
        <f>SUM(G70:G73)</f>
        <v>2697827</v>
      </c>
      <c r="H74" s="106">
        <f>SUM(H70:H73)</f>
        <v>2385087</v>
      </c>
    </row>
    <row r="75" spans="1:8" ht="24.75" customHeight="1">
      <c r="A75" s="84" t="s">
        <v>89</v>
      </c>
      <c r="D75" s="85"/>
      <c r="E75" s="105">
        <f>+E68+E74</f>
        <v>11940747</v>
      </c>
      <c r="F75" s="105">
        <f>+F68+F74</f>
        <v>11713229</v>
      </c>
      <c r="G75" s="106">
        <f>+G68+G74</f>
        <v>5587193</v>
      </c>
      <c r="H75" s="106">
        <f>+H68+H74</f>
        <v>5187886</v>
      </c>
    </row>
    <row r="76" spans="1:8" ht="19.350000000000001" customHeight="1">
      <c r="D76" s="85"/>
      <c r="E76" s="108"/>
      <c r="F76" s="112"/>
      <c r="G76" s="112"/>
      <c r="H76" s="112"/>
    </row>
    <row r="77" spans="1:8" ht="24.75" customHeight="1">
      <c r="A77" s="101" t="s">
        <v>4</v>
      </c>
    </row>
    <row r="78" spans="1:8" ht="24.75" customHeight="1">
      <c r="A78" s="84" t="s">
        <v>5</v>
      </c>
      <c r="D78" s="85"/>
    </row>
    <row r="79" spans="1:8" ht="24.75" customHeight="1">
      <c r="A79" s="84" t="s">
        <v>27</v>
      </c>
      <c r="D79" s="85"/>
      <c r="G79" s="119"/>
      <c r="H79" s="119"/>
    </row>
    <row r="80" spans="1:8" ht="24.75" customHeight="1">
      <c r="B80" s="84" t="s">
        <v>91</v>
      </c>
      <c r="D80" s="85"/>
      <c r="E80" s="86">
        <v>1735238</v>
      </c>
      <c r="F80" s="86">
        <v>1735238</v>
      </c>
      <c r="G80" s="86">
        <v>1735238</v>
      </c>
      <c r="H80" s="86">
        <v>1735238</v>
      </c>
    </row>
    <row r="81" spans="1:10" ht="24.75" customHeight="1">
      <c r="A81" s="84" t="s">
        <v>28</v>
      </c>
      <c r="D81" s="85"/>
      <c r="E81" s="87"/>
      <c r="F81" s="87"/>
      <c r="G81" s="120"/>
      <c r="H81" s="120"/>
    </row>
    <row r="82" spans="1:10" ht="24.75" customHeight="1">
      <c r="B82" s="84" t="s">
        <v>91</v>
      </c>
      <c r="D82" s="85"/>
      <c r="E82" s="87">
        <v>1735238</v>
      </c>
      <c r="F82" s="87">
        <v>1735238</v>
      </c>
      <c r="G82" s="87">
        <v>1735238</v>
      </c>
      <c r="H82" s="87">
        <v>1735238</v>
      </c>
    </row>
    <row r="83" spans="1:10" ht="24.75" customHeight="1">
      <c r="A83" s="84" t="s">
        <v>30</v>
      </c>
      <c r="D83" s="85"/>
      <c r="E83" s="87">
        <v>1482634</v>
      </c>
      <c r="F83" s="87">
        <v>1482634</v>
      </c>
      <c r="G83" s="87">
        <v>1482634</v>
      </c>
      <c r="H83" s="87">
        <v>1482634</v>
      </c>
    </row>
    <row r="84" spans="1:10" ht="24.75" customHeight="1">
      <c r="A84" s="84" t="s">
        <v>14</v>
      </c>
      <c r="D84" s="85"/>
      <c r="E84" s="89"/>
      <c r="F84" s="89"/>
      <c r="G84" s="89"/>
      <c r="H84" s="89"/>
    </row>
    <row r="85" spans="1:10" ht="24.75" customHeight="1">
      <c r="B85" s="84" t="s">
        <v>92</v>
      </c>
      <c r="D85" s="85"/>
      <c r="E85" s="88">
        <v>173524</v>
      </c>
      <c r="F85" s="88">
        <v>173524</v>
      </c>
      <c r="G85" s="88">
        <v>173524</v>
      </c>
      <c r="H85" s="88">
        <v>173524</v>
      </c>
    </row>
    <row r="86" spans="1:10" ht="24.75" customHeight="1">
      <c r="B86" s="84" t="s">
        <v>29</v>
      </c>
      <c r="E86" s="122">
        <v>3030877</v>
      </c>
      <c r="F86" s="122">
        <v>3270107</v>
      </c>
      <c r="G86" s="122">
        <v>3683599</v>
      </c>
      <c r="H86" s="122">
        <v>3722469</v>
      </c>
    </row>
    <row r="87" spans="1:10" ht="24.75" customHeight="1">
      <c r="A87" s="84" t="s">
        <v>93</v>
      </c>
      <c r="E87" s="88">
        <f>SUM(E82:E86)</f>
        <v>6422273</v>
      </c>
      <c r="F87" s="88">
        <f>SUM(F82:F86)</f>
        <v>6661503</v>
      </c>
      <c r="G87" s="88">
        <f>SUM(G82:G86)</f>
        <v>7074995</v>
      </c>
      <c r="H87" s="88">
        <f>SUM(H82:H86)</f>
        <v>7113865</v>
      </c>
    </row>
    <row r="88" spans="1:10" ht="24.75" customHeight="1">
      <c r="A88" s="84" t="s">
        <v>165</v>
      </c>
      <c r="E88" s="122">
        <v>54600</v>
      </c>
      <c r="F88" s="122">
        <v>64062</v>
      </c>
      <c r="G88" s="122">
        <v>0</v>
      </c>
      <c r="H88" s="122">
        <v>0</v>
      </c>
    </row>
    <row r="89" spans="1:10" ht="24.75" customHeight="1">
      <c r="A89" s="84" t="s">
        <v>94</v>
      </c>
      <c r="E89" s="88">
        <f>SUM(E87:E88)</f>
        <v>6476873</v>
      </c>
      <c r="F89" s="88">
        <f>SUM(F87:F88)</f>
        <v>6725565</v>
      </c>
      <c r="G89" s="88">
        <f>SUM(G87:G88)</f>
        <v>7074995</v>
      </c>
      <c r="H89" s="88">
        <f>SUM(H87:H88)</f>
        <v>7113865</v>
      </c>
    </row>
    <row r="90" spans="1:10" ht="24.75" customHeight="1" thickBot="1">
      <c r="A90" s="84" t="s">
        <v>95</v>
      </c>
      <c r="E90" s="110">
        <f>+E75+E89</f>
        <v>18417620</v>
      </c>
      <c r="F90" s="110">
        <f>+F75+F89</f>
        <v>18438794</v>
      </c>
      <c r="G90" s="110">
        <f>+G75+G89</f>
        <v>12662188</v>
      </c>
      <c r="H90" s="110">
        <f>+H75+H89</f>
        <v>12301751</v>
      </c>
      <c r="I90" s="123"/>
      <c r="J90" s="89"/>
    </row>
    <row r="91" spans="1:10" ht="24.75" customHeight="1" thickTop="1">
      <c r="E91" s="163"/>
      <c r="F91" s="163"/>
      <c r="G91" s="163"/>
      <c r="H91" s="163"/>
      <c r="I91" s="123"/>
      <c r="J91" s="89"/>
    </row>
    <row r="92" spans="1:10" ht="24.75" customHeight="1">
      <c r="E92" s="163"/>
      <c r="F92" s="163"/>
      <c r="G92" s="163"/>
      <c r="H92" s="163"/>
      <c r="I92" s="123"/>
      <c r="J92" s="89"/>
    </row>
    <row r="93" spans="1:10" ht="44.25" customHeight="1">
      <c r="A93" s="84" t="s">
        <v>2</v>
      </c>
    </row>
    <row r="95" spans="1:10" ht="24" hidden="1" customHeight="1">
      <c r="E95" s="89">
        <f>+E90-E28</f>
        <v>0</v>
      </c>
      <c r="F95" s="121">
        <f>+F90-F28</f>
        <v>0</v>
      </c>
      <c r="G95" s="121">
        <f>+G90-G28</f>
        <v>0</v>
      </c>
      <c r="H95" s="121">
        <f>+H90-H28</f>
        <v>0</v>
      </c>
    </row>
    <row r="96" spans="1:10" ht="24" customHeight="1">
      <c r="E96" s="104"/>
      <c r="F96" s="104"/>
      <c r="G96" s="104"/>
      <c r="H96" s="104"/>
    </row>
    <row r="109" spans="3:7" ht="24" customHeight="1">
      <c r="D109" s="85"/>
    </row>
    <row r="110" spans="3:7" ht="24" customHeight="1">
      <c r="F110" s="124"/>
      <c r="G110" s="100"/>
    </row>
    <row r="111" spans="3:7" ht="24" customHeight="1">
      <c r="C111" s="101"/>
      <c r="E111" s="89"/>
    </row>
    <row r="112" spans="3:7" ht="24" customHeight="1">
      <c r="C112" s="101"/>
      <c r="E112" s="125"/>
      <c r="G112" s="126"/>
    </row>
    <row r="113" spans="3:7" ht="24" customHeight="1">
      <c r="C113" s="101"/>
      <c r="E113" s="89"/>
      <c r="G113" s="126"/>
    </row>
    <row r="114" spans="3:7" ht="24" customHeight="1">
      <c r="C114" s="101"/>
      <c r="E114" s="89"/>
    </row>
    <row r="115" spans="3:7" ht="24" customHeight="1">
      <c r="C115" s="101"/>
      <c r="E115" s="127"/>
    </row>
    <row r="116" spans="3:7" ht="24" customHeight="1">
      <c r="C116" s="101"/>
      <c r="E116" s="104"/>
    </row>
    <row r="117" spans="3:7" ht="24" customHeight="1">
      <c r="C117" s="101"/>
    </row>
    <row r="118" spans="3:7" ht="24" customHeight="1">
      <c r="C118" s="101"/>
    </row>
  </sheetData>
  <mergeCells count="10">
    <mergeCell ref="A2:H2"/>
    <mergeCell ref="A3:H3"/>
    <mergeCell ref="A4:H4"/>
    <mergeCell ref="E53:F53"/>
    <mergeCell ref="G53:H53"/>
    <mergeCell ref="E6:F6"/>
    <mergeCell ref="G6:H6"/>
    <mergeCell ref="A49:H49"/>
    <mergeCell ref="A50:H50"/>
    <mergeCell ref="A51:H51"/>
  </mergeCells>
  <phoneticPr fontId="0" type="noConversion"/>
  <printOptions horizontalCentered="1"/>
  <pageMargins left="0.9055118110236221" right="0.51181102362204722" top="0.51181102362204722" bottom="0.59055118110236227" header="0.11811023622047245" footer="0.11811023622047245"/>
  <pageSetup paperSize="9" scale="71" fitToHeight="2" orientation="portrait" blackAndWhite="1" r:id="rId1"/>
  <headerFooter alignWithMargins="0"/>
  <rowBreaks count="1" manualBreakCount="1">
    <brk id="4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zoomScale="80" zoomScaleNormal="80" zoomScaleSheetLayoutView="55" workbookViewId="0">
      <selection activeCell="A2" sqref="A2:G2"/>
    </sheetView>
  </sheetViews>
  <sheetFormatPr defaultColWidth="11.42578125" defaultRowHeight="24.75" customHeight="1"/>
  <cols>
    <col min="1" max="1" width="3.85546875" style="84" customWidth="1"/>
    <col min="2" max="2" width="61.85546875" style="84" customWidth="1"/>
    <col min="3" max="3" width="10" style="84" customWidth="1"/>
    <col min="4" max="4" width="14.28515625" style="89" customWidth="1"/>
    <col min="5" max="5" width="15.5703125" style="89" customWidth="1"/>
    <col min="6" max="6" width="12.5703125" style="89" customWidth="1"/>
    <col min="7" max="7" width="13.85546875" style="89" customWidth="1"/>
    <col min="8" max="8" width="11.42578125" style="84"/>
    <col min="9" max="9" width="13.140625" style="128" bestFit="1" customWidth="1"/>
    <col min="10" max="10" width="11.42578125" style="84"/>
    <col min="11" max="11" width="14.28515625" style="84" bestFit="1" customWidth="1"/>
    <col min="12" max="12" width="11.42578125" style="84" customWidth="1"/>
    <col min="13" max="16384" width="11.42578125" style="84"/>
  </cols>
  <sheetData>
    <row r="1" spans="1:9" ht="23.25">
      <c r="G1" s="88">
        <v>4</v>
      </c>
    </row>
    <row r="2" spans="1:9" ht="24.75" customHeight="1">
      <c r="A2" s="164" t="s">
        <v>51</v>
      </c>
      <c r="B2" s="164"/>
      <c r="C2" s="164"/>
      <c r="D2" s="164"/>
      <c r="E2" s="164"/>
      <c r="F2" s="164"/>
      <c r="G2" s="164"/>
    </row>
    <row r="3" spans="1:9" ht="24.75" customHeight="1">
      <c r="A3" s="164" t="s">
        <v>37</v>
      </c>
      <c r="B3" s="164"/>
      <c r="C3" s="164"/>
      <c r="D3" s="164"/>
      <c r="E3" s="164"/>
      <c r="F3" s="164"/>
      <c r="G3" s="164"/>
    </row>
    <row r="4" spans="1:9" ht="24.75" customHeight="1">
      <c r="A4" s="164" t="s">
        <v>159</v>
      </c>
      <c r="B4" s="164"/>
      <c r="C4" s="164"/>
      <c r="D4" s="164"/>
      <c r="E4" s="164"/>
      <c r="F4" s="164"/>
      <c r="G4" s="164"/>
    </row>
    <row r="5" spans="1:9" ht="23.25">
      <c r="A5" s="94"/>
      <c r="B5" s="97"/>
      <c r="C5" s="115"/>
      <c r="D5" s="129"/>
      <c r="E5" s="129"/>
      <c r="F5" s="129"/>
      <c r="G5" s="130" t="s">
        <v>100</v>
      </c>
    </row>
    <row r="6" spans="1:9" s="101" customFormat="1" ht="24.75" customHeight="1">
      <c r="A6" s="131"/>
      <c r="B6" s="131"/>
      <c r="C6" s="131"/>
      <c r="D6" s="132" t="s">
        <v>0</v>
      </c>
      <c r="E6" s="132"/>
      <c r="F6" s="132" t="s">
        <v>16</v>
      </c>
      <c r="G6" s="132"/>
      <c r="I6" s="133"/>
    </row>
    <row r="7" spans="1:9" s="101" customFormat="1" ht="23.25">
      <c r="A7" s="134"/>
      <c r="B7" s="134"/>
      <c r="C7" s="95" t="s">
        <v>17</v>
      </c>
      <c r="D7" s="95">
        <v>2569</v>
      </c>
      <c r="E7" s="95">
        <v>2568</v>
      </c>
      <c r="F7" s="95">
        <f>+D7</f>
        <v>2569</v>
      </c>
      <c r="G7" s="95">
        <f>+E7</f>
        <v>2568</v>
      </c>
      <c r="I7" s="133"/>
    </row>
    <row r="8" spans="1:9" s="101" customFormat="1" ht="24" customHeight="1">
      <c r="C8" s="90"/>
      <c r="D8" s="90"/>
      <c r="E8" s="90"/>
      <c r="F8" s="90"/>
      <c r="G8" s="90"/>
      <c r="I8" s="133"/>
    </row>
    <row r="9" spans="1:9" s="101" customFormat="1" ht="9.75" customHeight="1">
      <c r="C9" s="90"/>
      <c r="D9" s="90"/>
      <c r="E9" s="90"/>
      <c r="F9" s="90"/>
      <c r="G9" s="90"/>
      <c r="I9" s="133"/>
    </row>
    <row r="10" spans="1:9" ht="24.75" customHeight="1">
      <c r="A10" s="84" t="s">
        <v>33</v>
      </c>
      <c r="C10" s="85"/>
      <c r="D10" s="135">
        <v>2537368</v>
      </c>
      <c r="E10" s="135">
        <v>3099562</v>
      </c>
      <c r="F10" s="136">
        <v>919822</v>
      </c>
      <c r="G10" s="136">
        <v>1141595</v>
      </c>
    </row>
    <row r="11" spans="1:9" ht="24.75" customHeight="1">
      <c r="A11" s="84" t="s">
        <v>34</v>
      </c>
      <c r="C11" s="85"/>
      <c r="D11" s="138">
        <v>-2413905</v>
      </c>
      <c r="E11" s="138">
        <v>-2691610</v>
      </c>
      <c r="F11" s="138">
        <v>-812329</v>
      </c>
      <c r="G11" s="138">
        <v>-968002</v>
      </c>
    </row>
    <row r="12" spans="1:9" ht="24.75" customHeight="1">
      <c r="A12" s="84" t="s">
        <v>18</v>
      </c>
      <c r="D12" s="139">
        <f>SUM(D10:D11)</f>
        <v>123463</v>
      </c>
      <c r="E12" s="139">
        <f>SUM(E10:E11)</f>
        <v>407952</v>
      </c>
      <c r="F12" s="139">
        <f>SUM(F10:F11)</f>
        <v>107493</v>
      </c>
      <c r="G12" s="139">
        <f>SUM(G10:G11)</f>
        <v>173593</v>
      </c>
    </row>
    <row r="13" spans="1:9" ht="24.75" customHeight="1">
      <c r="A13" s="84" t="s">
        <v>171</v>
      </c>
      <c r="D13" s="160">
        <v>22472</v>
      </c>
      <c r="E13" s="160">
        <v>21839</v>
      </c>
      <c r="F13" s="136">
        <v>4530</v>
      </c>
      <c r="G13" s="136">
        <v>7679</v>
      </c>
    </row>
    <row r="14" spans="1:9" ht="24.75" customHeight="1">
      <c r="A14" s="84" t="s">
        <v>19</v>
      </c>
      <c r="D14" s="160">
        <v>5048</v>
      </c>
      <c r="E14" s="160">
        <v>17380</v>
      </c>
      <c r="F14" s="136">
        <v>5205</v>
      </c>
      <c r="G14" s="136">
        <v>5344</v>
      </c>
    </row>
    <row r="15" spans="1:9" ht="24.75" customHeight="1">
      <c r="A15" s="84" t="s">
        <v>85</v>
      </c>
      <c r="C15" s="85"/>
      <c r="D15" s="140">
        <v>-167551</v>
      </c>
      <c r="E15" s="140">
        <v>-219870</v>
      </c>
      <c r="F15" s="136">
        <v>-54814</v>
      </c>
      <c r="G15" s="136">
        <v>-72278</v>
      </c>
    </row>
    <row r="16" spans="1:9" ht="24.75" customHeight="1">
      <c r="A16" s="84" t="s">
        <v>35</v>
      </c>
      <c r="C16" s="141"/>
      <c r="D16" s="140">
        <v>-131153</v>
      </c>
      <c r="E16" s="140">
        <v>-124532</v>
      </c>
      <c r="F16" s="136">
        <v>-68118</v>
      </c>
      <c r="G16" s="136">
        <f>-63302+9419</f>
        <v>-53883</v>
      </c>
    </row>
    <row r="17" spans="1:8" ht="24.75" customHeight="1">
      <c r="A17" s="84" t="s">
        <v>31</v>
      </c>
      <c r="C17" s="85">
        <v>4.3</v>
      </c>
      <c r="D17" s="137">
        <v>-22127</v>
      </c>
      <c r="E17" s="137">
        <v>-23307</v>
      </c>
      <c r="F17" s="138">
        <v>-9294</v>
      </c>
      <c r="G17" s="138">
        <v>-9419</v>
      </c>
    </row>
    <row r="18" spans="1:8" ht="24.75" customHeight="1">
      <c r="A18" s="84" t="s">
        <v>166</v>
      </c>
      <c r="C18" s="85"/>
      <c r="D18" s="139">
        <f>SUM(D12:D17)</f>
        <v>-169848</v>
      </c>
      <c r="E18" s="139">
        <f>SUM(E12:E17)</f>
        <v>79462</v>
      </c>
      <c r="F18" s="162">
        <f>SUM(F12:F17)</f>
        <v>-14998</v>
      </c>
      <c r="G18" s="107">
        <f>SUM(G12:G17)</f>
        <v>51036</v>
      </c>
    </row>
    <row r="19" spans="1:8" ht="24.75" customHeight="1">
      <c r="A19" s="142" t="s">
        <v>20</v>
      </c>
      <c r="C19" s="85"/>
      <c r="D19" s="143">
        <v>-81408</v>
      </c>
      <c r="E19" s="143">
        <v>-97447</v>
      </c>
      <c r="F19" s="138">
        <v>-28303</v>
      </c>
      <c r="G19" s="138">
        <v>-32674</v>
      </c>
    </row>
    <row r="20" spans="1:8" ht="24.75" customHeight="1">
      <c r="A20" s="142" t="s">
        <v>138</v>
      </c>
      <c r="D20" s="139">
        <f>SUM(D18:D19)</f>
        <v>-251256</v>
      </c>
      <c r="E20" s="139">
        <f>SUM(E18:E19)</f>
        <v>-17985</v>
      </c>
      <c r="F20" s="116">
        <f>SUM(F18:F19)</f>
        <v>-43301</v>
      </c>
      <c r="G20" s="116">
        <f>SUM(G18:G19)</f>
        <v>18362</v>
      </c>
    </row>
    <row r="21" spans="1:8" ht="24.75" customHeight="1">
      <c r="A21" s="84" t="s">
        <v>177</v>
      </c>
      <c r="C21" s="85"/>
      <c r="D21" s="143">
        <v>2564</v>
      </c>
      <c r="E21" s="143">
        <v>-13529</v>
      </c>
      <c r="F21" s="138">
        <v>4431</v>
      </c>
      <c r="G21" s="138">
        <v>-6505</v>
      </c>
      <c r="H21" s="104"/>
    </row>
    <row r="22" spans="1:8" ht="24.75" customHeight="1">
      <c r="A22" s="84" t="s">
        <v>105</v>
      </c>
      <c r="C22" s="85"/>
      <c r="D22" s="136">
        <f>SUM(D20:D21)</f>
        <v>-248692</v>
      </c>
      <c r="E22" s="136">
        <f>SUM(E20:E21)</f>
        <v>-31514</v>
      </c>
      <c r="F22" s="116">
        <f>SUM(F20:F21)</f>
        <v>-38870</v>
      </c>
      <c r="G22" s="116">
        <f>SUM(G20:G21)</f>
        <v>11857</v>
      </c>
    </row>
    <row r="23" spans="1:8" ht="24.75" customHeight="1">
      <c r="A23" s="84" t="s">
        <v>96</v>
      </c>
      <c r="C23" s="85"/>
      <c r="D23" s="108"/>
      <c r="E23" s="112"/>
      <c r="F23" s="144"/>
      <c r="G23" s="144"/>
    </row>
    <row r="24" spans="1:8" ht="24.75" customHeight="1">
      <c r="B24" s="84" t="s">
        <v>132</v>
      </c>
      <c r="C24" s="85"/>
      <c r="D24" s="108"/>
      <c r="E24" s="112"/>
      <c r="F24" s="144"/>
      <c r="G24" s="112"/>
    </row>
    <row r="25" spans="1:8" ht="24.75" customHeight="1">
      <c r="B25" s="84" t="s">
        <v>137</v>
      </c>
      <c r="C25" s="85"/>
      <c r="D25" s="136">
        <v>0</v>
      </c>
      <c r="E25" s="136">
        <v>-9007</v>
      </c>
      <c r="F25" s="136">
        <v>0</v>
      </c>
      <c r="G25" s="136">
        <v>-11984</v>
      </c>
    </row>
    <row r="26" spans="1:8" ht="24.75" customHeight="1">
      <c r="B26" s="84" t="s">
        <v>133</v>
      </c>
      <c r="C26" s="85"/>
      <c r="D26" s="138">
        <v>0</v>
      </c>
      <c r="E26" s="138">
        <v>2174</v>
      </c>
      <c r="F26" s="138">
        <v>0</v>
      </c>
      <c r="G26" s="138">
        <v>2397</v>
      </c>
    </row>
    <row r="27" spans="1:8" ht="24.75" customHeight="1">
      <c r="A27" s="84" t="s">
        <v>141</v>
      </c>
      <c r="C27" s="85"/>
      <c r="D27" s="136">
        <f>SUM(D25:D26)</f>
        <v>0</v>
      </c>
      <c r="E27" s="117">
        <f>SUM(E25:E26)</f>
        <v>-6833</v>
      </c>
      <c r="F27" s="136">
        <f>SUM(F25:F26)</f>
        <v>0</v>
      </c>
      <c r="G27" s="117">
        <f>SUM(G25:G26)</f>
        <v>-9587</v>
      </c>
    </row>
    <row r="28" spans="1:8" ht="24.75" customHeight="1" thickBot="1">
      <c r="A28" s="84" t="s">
        <v>103</v>
      </c>
      <c r="C28" s="85"/>
      <c r="D28" s="111">
        <f>+D22+D27</f>
        <v>-248692</v>
      </c>
      <c r="E28" s="111">
        <f>+E22+E27</f>
        <v>-38347</v>
      </c>
      <c r="F28" s="111">
        <f>+F22+F27</f>
        <v>-38870</v>
      </c>
      <c r="G28" s="111">
        <f>+G22+G27</f>
        <v>2270</v>
      </c>
    </row>
    <row r="29" spans="1:8" ht="24.75" customHeight="1" thickTop="1">
      <c r="C29" s="85"/>
      <c r="D29" s="108"/>
      <c r="E29" s="108"/>
      <c r="F29" s="144"/>
      <c r="G29" s="112"/>
    </row>
    <row r="30" spans="1:8" ht="24.75" customHeight="1">
      <c r="A30" s="84" t="s">
        <v>139</v>
      </c>
      <c r="D30" s="145"/>
      <c r="E30" s="85"/>
      <c r="F30" s="117" t="s">
        <v>86</v>
      </c>
      <c r="G30" s="117"/>
    </row>
    <row r="31" spans="1:8" ht="24.75" customHeight="1">
      <c r="A31" s="84" t="s">
        <v>74</v>
      </c>
      <c r="D31" s="117">
        <f>+D22-D32</f>
        <v>-239230</v>
      </c>
      <c r="E31" s="117">
        <f>+E22-E32</f>
        <v>-32092</v>
      </c>
      <c r="F31" s="117">
        <f>+F22-F32</f>
        <v>-38870</v>
      </c>
      <c r="G31" s="117">
        <f>+G22-G32</f>
        <v>11857</v>
      </c>
    </row>
    <row r="32" spans="1:8" ht="24.75" customHeight="1">
      <c r="A32" s="84" t="s">
        <v>152</v>
      </c>
      <c r="C32" s="85">
        <v>7</v>
      </c>
      <c r="D32" s="117">
        <v>-9462</v>
      </c>
      <c r="E32" s="117">
        <v>578</v>
      </c>
      <c r="F32" s="116">
        <v>0</v>
      </c>
      <c r="G32" s="117">
        <v>0</v>
      </c>
    </row>
    <row r="33" spans="1:9" ht="24.75" customHeight="1" thickBot="1">
      <c r="A33" s="84" t="s">
        <v>105</v>
      </c>
      <c r="D33" s="111">
        <f>+D22</f>
        <v>-248692</v>
      </c>
      <c r="E33" s="111">
        <f>+E22</f>
        <v>-31514</v>
      </c>
      <c r="F33" s="146">
        <f>+F22</f>
        <v>-38870</v>
      </c>
      <c r="G33" s="111">
        <f>+G22</f>
        <v>11857</v>
      </c>
    </row>
    <row r="34" spans="1:9" ht="15" customHeight="1" thickTop="1">
      <c r="D34" s="118"/>
      <c r="E34" s="147"/>
      <c r="F34" s="113"/>
      <c r="G34" s="147"/>
    </row>
    <row r="35" spans="1:9" ht="24.75" customHeight="1">
      <c r="A35" s="84" t="s">
        <v>63</v>
      </c>
      <c r="D35" s="108"/>
      <c r="E35" s="145"/>
      <c r="F35" s="117"/>
      <c r="G35" s="117"/>
    </row>
    <row r="36" spans="1:9" ht="24.75" customHeight="1">
      <c r="A36" s="84" t="s">
        <v>74</v>
      </c>
      <c r="D36" s="117">
        <f>+D38-D37</f>
        <v>-239230</v>
      </c>
      <c r="E36" s="116">
        <f>+E38-E37</f>
        <v>-39463</v>
      </c>
      <c r="F36" s="117">
        <f>+F38-F37</f>
        <v>-38870</v>
      </c>
      <c r="G36" s="116">
        <f t="shared" ref="G36" si="0">+G38-G37</f>
        <v>2270</v>
      </c>
    </row>
    <row r="37" spans="1:9" ht="24.75" customHeight="1">
      <c r="A37" s="84" t="s">
        <v>152</v>
      </c>
      <c r="C37" s="85">
        <v>7</v>
      </c>
      <c r="D37" s="116">
        <v>-9462</v>
      </c>
      <c r="E37" s="116">
        <v>1116</v>
      </c>
      <c r="F37" s="108">
        <v>0</v>
      </c>
      <c r="G37" s="117">
        <v>0</v>
      </c>
    </row>
    <row r="38" spans="1:9" ht="24.75" customHeight="1" thickBot="1">
      <c r="A38" s="84" t="s">
        <v>103</v>
      </c>
      <c r="D38" s="111">
        <f>+D28</f>
        <v>-248692</v>
      </c>
      <c r="E38" s="111">
        <f t="shared" ref="E38:G38" si="1">+E28</f>
        <v>-38347</v>
      </c>
      <c r="F38" s="111">
        <f t="shared" si="1"/>
        <v>-38870</v>
      </c>
      <c r="G38" s="111">
        <f t="shared" si="1"/>
        <v>2270</v>
      </c>
    </row>
    <row r="39" spans="1:9" ht="15.75" customHeight="1" thickTop="1">
      <c r="C39" s="85"/>
      <c r="D39" s="148"/>
      <c r="E39" s="148"/>
      <c r="F39" s="108"/>
      <c r="G39" s="108"/>
    </row>
    <row r="40" spans="1:9" ht="24.75" customHeight="1">
      <c r="A40" s="84" t="s">
        <v>140</v>
      </c>
      <c r="C40" s="85"/>
      <c r="D40" s="112">
        <v>-0.14000000000000001</v>
      </c>
      <c r="E40" s="149">
        <v>-0.02</v>
      </c>
      <c r="F40" s="112">
        <v>-0.02</v>
      </c>
      <c r="G40" s="112">
        <v>0.01</v>
      </c>
    </row>
    <row r="41" spans="1:9" s="150" customFormat="1" ht="19.5" customHeight="1">
      <c r="D41" s="151"/>
      <c r="E41" s="151"/>
      <c r="F41" s="151"/>
      <c r="G41" s="151"/>
      <c r="I41" s="152"/>
    </row>
    <row r="42" spans="1:9" ht="24" customHeight="1">
      <c r="D42" s="108"/>
      <c r="E42" s="108"/>
      <c r="F42" s="101" t="s">
        <v>112</v>
      </c>
      <c r="G42" s="108"/>
    </row>
    <row r="43" spans="1:9" ht="24" customHeight="1">
      <c r="D43" s="108"/>
      <c r="E43" s="108"/>
      <c r="F43" s="101" t="s">
        <v>113</v>
      </c>
      <c r="G43" s="108"/>
    </row>
    <row r="44" spans="1:9" ht="24" customHeight="1">
      <c r="D44" s="108"/>
      <c r="E44" s="108"/>
      <c r="F44" s="101"/>
      <c r="G44" s="108"/>
    </row>
    <row r="45" spans="1:9" ht="24" customHeight="1">
      <c r="D45" s="108"/>
      <c r="E45" s="108"/>
      <c r="F45" s="101"/>
      <c r="G45" s="108"/>
    </row>
    <row r="46" spans="1:9" ht="24" customHeight="1">
      <c r="D46" s="108"/>
      <c r="E46" s="108"/>
      <c r="F46" s="101"/>
      <c r="G46" s="108"/>
    </row>
    <row r="47" spans="1:9" ht="29.1" customHeight="1">
      <c r="A47" s="84" t="s">
        <v>2</v>
      </c>
    </row>
  </sheetData>
  <mergeCells count="3">
    <mergeCell ref="A2:G2"/>
    <mergeCell ref="A3:G3"/>
    <mergeCell ref="A4:G4"/>
  </mergeCells>
  <phoneticPr fontId="0" type="noConversion"/>
  <printOptions horizontalCentered="1"/>
  <pageMargins left="0.9055118110236221" right="0.51181102362204722" top="0.51181102362204722" bottom="0.59055118110236227" header="0.11811023622047245" footer="0.11811023622047245"/>
  <pageSetup paperSize="9" scale="72" fitToWidth="0" fitToHeight="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6"/>
  <sheetViews>
    <sheetView zoomScale="60" zoomScaleNormal="60" workbookViewId="0">
      <selection sqref="A1:I1"/>
    </sheetView>
  </sheetViews>
  <sheetFormatPr defaultColWidth="9.140625" defaultRowHeight="24.75" customHeight="1"/>
  <cols>
    <col min="1" max="1" width="69.42578125" style="1" customWidth="1"/>
    <col min="2" max="2" width="10.85546875" style="1" customWidth="1"/>
    <col min="3" max="4" width="13.42578125" style="1" bestFit="1" customWidth="1"/>
    <col min="5" max="5" width="23.85546875" style="1" customWidth="1"/>
    <col min="6" max="6" width="13.42578125" style="1" bestFit="1" customWidth="1"/>
    <col min="7" max="7" width="14.42578125" style="1" customWidth="1"/>
    <col min="8" max="8" width="24" style="1" customWidth="1"/>
    <col min="9" max="9" width="15.28515625" style="1" customWidth="1"/>
    <col min="10" max="10" width="5.140625" style="1" customWidth="1"/>
    <col min="11" max="11" width="16" style="1" bestFit="1" customWidth="1"/>
    <col min="12" max="12" width="13.140625" style="1" bestFit="1" customWidth="1"/>
    <col min="13" max="13" width="10.5703125" style="1" bestFit="1" customWidth="1"/>
    <col min="14" max="16384" width="9.140625" style="1"/>
  </cols>
  <sheetData>
    <row r="1" spans="1:13" ht="24.75" customHeight="1">
      <c r="A1" s="166" t="s">
        <v>51</v>
      </c>
      <c r="B1" s="166"/>
      <c r="C1" s="166"/>
      <c r="D1" s="166"/>
      <c r="E1" s="166"/>
      <c r="F1" s="166"/>
      <c r="G1" s="166"/>
      <c r="H1" s="166"/>
      <c r="I1" s="166"/>
    </row>
    <row r="2" spans="1:13" ht="24.75" customHeight="1">
      <c r="A2" s="166" t="s">
        <v>126</v>
      </c>
      <c r="B2" s="166"/>
      <c r="C2" s="166"/>
      <c r="D2" s="166"/>
      <c r="E2" s="166"/>
      <c r="F2" s="166"/>
      <c r="G2" s="166"/>
      <c r="H2" s="166"/>
      <c r="I2" s="166"/>
    </row>
    <row r="3" spans="1:13" ht="24.75" customHeight="1">
      <c r="A3" s="166" t="s">
        <v>159</v>
      </c>
      <c r="B3" s="166"/>
      <c r="C3" s="166"/>
      <c r="D3" s="166"/>
      <c r="E3" s="166"/>
      <c r="F3" s="166"/>
      <c r="G3" s="166"/>
      <c r="H3" s="166"/>
      <c r="I3" s="166"/>
    </row>
    <row r="4" spans="1:13" ht="26.25">
      <c r="A4" s="4"/>
      <c r="B4" s="4"/>
      <c r="C4" s="5"/>
      <c r="D4" s="5"/>
      <c r="E4" s="5"/>
      <c r="F4" s="168" t="s">
        <v>100</v>
      </c>
      <c r="G4" s="168"/>
      <c r="H4" s="168"/>
      <c r="I4" s="168"/>
    </row>
    <row r="5" spans="1:13" s="12" customFormat="1" ht="26.25">
      <c r="A5" s="19"/>
      <c r="B5" s="20"/>
      <c r="C5" s="6" t="s">
        <v>47</v>
      </c>
      <c r="D5" s="6" t="s">
        <v>12</v>
      </c>
      <c r="E5" s="167" t="s">
        <v>14</v>
      </c>
      <c r="F5" s="167"/>
      <c r="G5" s="6" t="s">
        <v>65</v>
      </c>
      <c r="H5" s="6"/>
      <c r="I5" s="20"/>
    </row>
    <row r="6" spans="1:13" s="12" customFormat="1" ht="26.25">
      <c r="B6" s="21"/>
      <c r="C6" s="9" t="s">
        <v>52</v>
      </c>
      <c r="D6" s="9" t="s">
        <v>54</v>
      </c>
      <c r="E6" s="9" t="s">
        <v>15</v>
      </c>
      <c r="F6" s="9" t="s">
        <v>59</v>
      </c>
      <c r="G6" s="9" t="s">
        <v>66</v>
      </c>
      <c r="H6" s="9" t="s">
        <v>153</v>
      </c>
      <c r="I6" s="21" t="s">
        <v>65</v>
      </c>
    </row>
    <row r="7" spans="1:13" s="12" customFormat="1" ht="26.25">
      <c r="A7" s="22"/>
      <c r="B7" s="23"/>
      <c r="C7" s="7" t="s">
        <v>53</v>
      </c>
      <c r="D7" s="7" t="s">
        <v>55</v>
      </c>
      <c r="E7" s="7" t="s">
        <v>48</v>
      </c>
      <c r="F7" s="7" t="s">
        <v>58</v>
      </c>
      <c r="G7" s="7" t="s">
        <v>72</v>
      </c>
      <c r="H7" s="7" t="s">
        <v>64</v>
      </c>
      <c r="I7" s="24" t="s">
        <v>66</v>
      </c>
    </row>
    <row r="8" spans="1:13" s="12" customFormat="1" ht="26.25">
      <c r="C8" s="9"/>
      <c r="D8" s="9"/>
      <c r="E8" s="9"/>
      <c r="F8" s="9"/>
      <c r="G8" s="9"/>
      <c r="H8" s="6"/>
      <c r="I8" s="9"/>
    </row>
    <row r="9" spans="1:13" s="12" customFormat="1" ht="26.25">
      <c r="A9" s="1" t="s">
        <v>131</v>
      </c>
      <c r="C9" s="25">
        <v>1735238</v>
      </c>
      <c r="D9" s="25">
        <v>1482634</v>
      </c>
      <c r="E9" s="25">
        <v>173524</v>
      </c>
      <c r="F9" s="2">
        <v>3965960</v>
      </c>
      <c r="G9" s="25">
        <f>SUM(C9:F9)</f>
        <v>7357356</v>
      </c>
      <c r="H9" s="25">
        <v>87810</v>
      </c>
      <c r="I9" s="16">
        <f>SUM(G9:H9)</f>
        <v>7445166</v>
      </c>
    </row>
    <row r="10" spans="1:13" s="12" customFormat="1" ht="26.25">
      <c r="A10" s="1" t="s">
        <v>105</v>
      </c>
      <c r="C10" s="16">
        <v>0</v>
      </c>
      <c r="D10" s="16">
        <v>0</v>
      </c>
      <c r="E10" s="16">
        <v>0</v>
      </c>
      <c r="F10" s="30">
        <v>-32092</v>
      </c>
      <c r="G10" s="30">
        <f>SUM(C10:F10)</f>
        <v>-32092</v>
      </c>
      <c r="H10" s="25">
        <v>578</v>
      </c>
      <c r="I10" s="30">
        <f>SUM(G10:H10)</f>
        <v>-31514</v>
      </c>
    </row>
    <row r="11" spans="1:13" s="12" customFormat="1" ht="26.25">
      <c r="A11" s="1" t="s">
        <v>102</v>
      </c>
      <c r="C11" s="26">
        <v>0</v>
      </c>
      <c r="D11" s="26">
        <v>0</v>
      </c>
      <c r="E11" s="26">
        <v>0</v>
      </c>
      <c r="F11" s="27">
        <v>-7371</v>
      </c>
      <c r="G11" s="27">
        <f>SUM(C11:F11)</f>
        <v>-7371</v>
      </c>
      <c r="H11" s="28">
        <v>538</v>
      </c>
      <c r="I11" s="27">
        <f>SUM(G11:H11)</f>
        <v>-6833</v>
      </c>
    </row>
    <row r="12" spans="1:13" s="12" customFormat="1" ht="26.25">
      <c r="A12" s="1" t="s">
        <v>103</v>
      </c>
      <c r="C12" s="17">
        <f t="shared" ref="C12:I12" si="0">SUM(C10:C11)</f>
        <v>0</v>
      </c>
      <c r="D12" s="17">
        <f t="shared" si="0"/>
        <v>0</v>
      </c>
      <c r="E12" s="17">
        <f t="shared" si="0"/>
        <v>0</v>
      </c>
      <c r="F12" s="29">
        <f>SUM(F10:F11)</f>
        <v>-39463</v>
      </c>
      <c r="G12" s="29">
        <f>SUM(G10:G11)</f>
        <v>-39463</v>
      </c>
      <c r="H12" s="29">
        <f>SUM(H10:H11)</f>
        <v>1116</v>
      </c>
      <c r="I12" s="29">
        <f t="shared" si="0"/>
        <v>-38347</v>
      </c>
    </row>
    <row r="13" spans="1:13" s="12" customFormat="1" ht="27" thickBot="1">
      <c r="A13" s="1" t="s">
        <v>130</v>
      </c>
      <c r="C13" s="31">
        <f>SUM(C12:C12)+C9</f>
        <v>1735238</v>
      </c>
      <c r="D13" s="31">
        <f>SUM(D12:D12)+D9</f>
        <v>1482634</v>
      </c>
      <c r="E13" s="31">
        <f>SUM(E12:E12)+E9</f>
        <v>173524</v>
      </c>
      <c r="F13" s="31">
        <f>SUM(F12:F12)+F9</f>
        <v>3926497</v>
      </c>
      <c r="G13" s="31">
        <f t="shared" ref="G13" si="1">SUM(G12:G12)+G9</f>
        <v>7317893</v>
      </c>
      <c r="H13" s="31">
        <f>SUM(H12:H12)+H9</f>
        <v>88926</v>
      </c>
      <c r="I13" s="31">
        <f>SUM(I12:I12)+I9</f>
        <v>7406819</v>
      </c>
    </row>
    <row r="14" spans="1:13" s="12" customFormat="1" ht="24.75" customHeight="1" thickTop="1">
      <c r="A14" s="1"/>
      <c r="C14" s="32"/>
      <c r="D14" s="32"/>
      <c r="E14" s="32"/>
      <c r="F14" s="32"/>
      <c r="G14" s="32"/>
      <c r="H14" s="32"/>
      <c r="I14" s="32"/>
    </row>
    <row r="15" spans="1:13" s="12" customFormat="1" ht="26.25">
      <c r="A15" s="1" t="s">
        <v>160</v>
      </c>
      <c r="C15" s="25">
        <v>1735238</v>
      </c>
      <c r="D15" s="25">
        <v>1482634</v>
      </c>
      <c r="E15" s="25">
        <v>173524</v>
      </c>
      <c r="F15" s="25">
        <v>3270107</v>
      </c>
      <c r="G15" s="25">
        <f>SUM(C15:F15)</f>
        <v>6661503</v>
      </c>
      <c r="H15" s="25">
        <v>64062</v>
      </c>
      <c r="I15" s="25">
        <f t="shared" ref="I15:I18" si="2">SUM(G15:H15)</f>
        <v>6725565</v>
      </c>
    </row>
    <row r="16" spans="1:13" s="12" customFormat="1" ht="26.25">
      <c r="A16" s="1" t="s">
        <v>167</v>
      </c>
      <c r="C16" s="17">
        <v>0</v>
      </c>
      <c r="D16" s="17">
        <v>0</v>
      </c>
      <c r="E16" s="17">
        <v>0</v>
      </c>
      <c r="F16" s="29">
        <v>-239230</v>
      </c>
      <c r="G16" s="29">
        <f>SUM(C16:F16)</f>
        <v>-239230</v>
      </c>
      <c r="H16" s="29">
        <v>-9462</v>
      </c>
      <c r="I16" s="29">
        <f>SUM(G16:H16)</f>
        <v>-248692</v>
      </c>
      <c r="K16" s="33"/>
      <c r="M16" s="157"/>
    </row>
    <row r="17" spans="1:12" s="12" customFormat="1" ht="26.25">
      <c r="A17" s="1" t="s">
        <v>102</v>
      </c>
      <c r="C17" s="26">
        <v>0</v>
      </c>
      <c r="D17" s="26">
        <v>0</v>
      </c>
      <c r="E17" s="26">
        <v>0</v>
      </c>
      <c r="F17" s="27">
        <v>0</v>
      </c>
      <c r="G17" s="27">
        <f>SUM(C17:F17)</f>
        <v>0</v>
      </c>
      <c r="H17" s="28">
        <v>0</v>
      </c>
      <c r="I17" s="27">
        <f t="shared" si="2"/>
        <v>0</v>
      </c>
      <c r="K17" s="34"/>
    </row>
    <row r="18" spans="1:12" s="12" customFormat="1" ht="26.25">
      <c r="A18" s="1" t="s">
        <v>103</v>
      </c>
      <c r="C18" s="17">
        <f t="shared" ref="C18:E18" si="3">SUM(C16:C17)</f>
        <v>0</v>
      </c>
      <c r="D18" s="17">
        <f t="shared" si="3"/>
        <v>0</v>
      </c>
      <c r="E18" s="17">
        <f t="shared" si="3"/>
        <v>0</v>
      </c>
      <c r="F18" s="29">
        <f>SUM(F16:F17)</f>
        <v>-239230</v>
      </c>
      <c r="G18" s="29">
        <f>SUM(C18:F18)</f>
        <v>-239230</v>
      </c>
      <c r="H18" s="29">
        <f>SUM(H16:H17)</f>
        <v>-9462</v>
      </c>
      <c r="I18" s="29">
        <f t="shared" si="2"/>
        <v>-248692</v>
      </c>
      <c r="K18" s="35"/>
      <c r="L18" s="36"/>
    </row>
    <row r="19" spans="1:12" s="12" customFormat="1" ht="27" thickBot="1">
      <c r="A19" s="1" t="s">
        <v>161</v>
      </c>
      <c r="C19" s="31">
        <f t="shared" ref="C19:I19" si="4">SUM(C18:C18)+C15</f>
        <v>1735238</v>
      </c>
      <c r="D19" s="31">
        <f t="shared" si="4"/>
        <v>1482634</v>
      </c>
      <c r="E19" s="31">
        <f t="shared" si="4"/>
        <v>173524</v>
      </c>
      <c r="F19" s="31">
        <f t="shared" si="4"/>
        <v>3030877</v>
      </c>
      <c r="G19" s="31">
        <f t="shared" si="4"/>
        <v>6422273</v>
      </c>
      <c r="H19" s="31">
        <f t="shared" si="4"/>
        <v>54600</v>
      </c>
      <c r="I19" s="31">
        <f t="shared" si="4"/>
        <v>6476873</v>
      </c>
      <c r="K19" s="37"/>
      <c r="L19" s="38"/>
    </row>
    <row r="20" spans="1:12" s="12" customFormat="1" ht="27" thickTop="1">
      <c r="A20" s="1"/>
      <c r="C20" s="32"/>
      <c r="D20" s="32"/>
      <c r="E20" s="32"/>
      <c r="F20" s="32"/>
      <c r="G20" s="32"/>
      <c r="H20" s="32"/>
      <c r="I20" s="32"/>
      <c r="K20" s="156"/>
    </row>
    <row r="21" spans="1:12" s="12" customFormat="1" ht="26.25">
      <c r="A21" s="1"/>
      <c r="C21" s="32"/>
      <c r="D21" s="32"/>
      <c r="F21" s="32"/>
      <c r="H21" s="8" t="s">
        <v>116</v>
      </c>
      <c r="I21" s="32"/>
      <c r="K21" s="35"/>
    </row>
    <row r="22" spans="1:12" s="12" customFormat="1" ht="26.25">
      <c r="A22" s="1"/>
      <c r="C22" s="32"/>
      <c r="D22" s="32"/>
      <c r="F22" s="32"/>
      <c r="H22" s="8" t="s">
        <v>117</v>
      </c>
      <c r="I22" s="32"/>
      <c r="K22" s="35"/>
    </row>
    <row r="23" spans="1:12" s="12" customFormat="1" ht="26.25">
      <c r="A23" s="1"/>
      <c r="C23" s="32"/>
      <c r="D23" s="32"/>
      <c r="F23" s="32"/>
      <c r="H23" s="8"/>
      <c r="I23" s="32"/>
      <c r="K23" s="35"/>
    </row>
    <row r="24" spans="1:12" s="12" customFormat="1" ht="26.25">
      <c r="A24" s="1"/>
      <c r="C24" s="32"/>
      <c r="D24" s="32"/>
      <c r="F24" s="32"/>
      <c r="H24" s="8"/>
      <c r="I24" s="32"/>
      <c r="K24" s="35"/>
    </row>
    <row r="25" spans="1:12" s="12" customFormat="1" ht="26.25">
      <c r="A25" s="1"/>
      <c r="C25" s="32"/>
      <c r="D25" s="32"/>
      <c r="F25" s="32"/>
      <c r="H25" s="8"/>
      <c r="I25" s="32"/>
      <c r="K25" s="35"/>
    </row>
    <row r="26" spans="1:12" s="12" customFormat="1" ht="26.25">
      <c r="A26" s="1"/>
      <c r="C26" s="32"/>
      <c r="D26" s="32"/>
      <c r="E26" s="32"/>
      <c r="F26" s="32"/>
      <c r="G26" s="32"/>
      <c r="H26" s="32"/>
      <c r="I26" s="32"/>
    </row>
    <row r="27" spans="1:12" s="12" customFormat="1" ht="26.25">
      <c r="A27" s="1"/>
      <c r="C27" s="32"/>
      <c r="D27" s="32"/>
      <c r="E27" s="32"/>
      <c r="F27" s="32"/>
      <c r="G27" s="32"/>
      <c r="H27" s="32"/>
      <c r="I27" s="32"/>
    </row>
    <row r="28" spans="1:12" ht="51.75" customHeight="1">
      <c r="A28" s="1" t="s">
        <v>2</v>
      </c>
      <c r="C28" s="3"/>
      <c r="D28" s="3"/>
      <c r="E28" s="3"/>
      <c r="F28" s="3"/>
      <c r="G28" s="3"/>
      <c r="H28" s="3"/>
      <c r="I28" s="3"/>
      <c r="J28" s="39">
        <v>5</v>
      </c>
    </row>
    <row r="29" spans="1:12" ht="24.75" customHeight="1">
      <c r="F29" s="11"/>
    </row>
    <row r="30" spans="1:12" ht="21" customHeight="1">
      <c r="F30" s="13"/>
    </row>
    <row r="31" spans="1:12" ht="33" customHeight="1"/>
    <row r="92" spans="5:8" ht="24.75" customHeight="1">
      <c r="E92" s="18"/>
      <c r="F92" s="18"/>
      <c r="G92" s="18"/>
      <c r="H92" s="18"/>
    </row>
    <row r="93" spans="5:8" ht="24.75" customHeight="1">
      <c r="E93" s="18"/>
      <c r="F93" s="18"/>
      <c r="G93" s="18"/>
      <c r="H93" s="18"/>
    </row>
    <row r="94" spans="5:8" ht="24.75" customHeight="1">
      <c r="E94" s="18"/>
      <c r="F94" s="18"/>
      <c r="G94" s="18"/>
      <c r="H94" s="18"/>
    </row>
    <row r="96" spans="5:8" ht="17.25" customHeight="1"/>
  </sheetData>
  <mergeCells count="5">
    <mergeCell ref="A1:I1"/>
    <mergeCell ref="A2:I2"/>
    <mergeCell ref="A3:I3"/>
    <mergeCell ref="E5:F5"/>
    <mergeCell ref="F4:I4"/>
  </mergeCells>
  <phoneticPr fontId="0" type="noConversion"/>
  <printOptions horizontalCentered="1"/>
  <pageMargins left="0.9055118110236221" right="0.51181102362204722" top="0.51181102362204722" bottom="0.59055118110236227" header="0.11811023622047245" footer="0.11811023622047245"/>
  <pageSetup paperSize="9" scale="70" fitToWidth="0" fitToHeight="0" orientation="landscape" blackAndWhite="1" r:id="rId1"/>
  <headerFooter alignWithMargins="0"/>
  <ignoredErrors>
    <ignoredError sqref="C12:E12 C18:F18 H18:I18" formulaRange="1"/>
    <ignoredError sqref="G12 I12" formula="1"/>
    <ignoredError sqref="G18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9"/>
  <sheetViews>
    <sheetView zoomScale="70" zoomScaleNormal="70" zoomScaleSheetLayoutView="70" workbookViewId="0">
      <selection activeCell="A2" sqref="A2:G2"/>
    </sheetView>
  </sheetViews>
  <sheetFormatPr defaultColWidth="9.140625" defaultRowHeight="24" customHeight="1"/>
  <cols>
    <col min="1" max="1" width="39.28515625" style="1" customWidth="1"/>
    <col min="2" max="2" width="10" style="1" customWidth="1"/>
    <col min="3" max="4" width="15.28515625" style="1" customWidth="1"/>
    <col min="5" max="5" width="23.85546875" style="1" customWidth="1"/>
    <col min="6" max="6" width="15.28515625" style="1" customWidth="1"/>
    <col min="7" max="7" width="17.140625" style="1" customWidth="1"/>
    <col min="8" max="10" width="16.5703125" style="14" customWidth="1"/>
    <col min="11" max="11" width="10.85546875" style="1" bestFit="1" customWidth="1"/>
    <col min="12" max="16384" width="9.140625" style="1"/>
  </cols>
  <sheetData>
    <row r="1" spans="1:10" ht="26.25">
      <c r="G1" s="1">
        <v>6</v>
      </c>
    </row>
    <row r="2" spans="1:10" ht="24" customHeight="1">
      <c r="A2" s="166" t="s">
        <v>51</v>
      </c>
      <c r="B2" s="166"/>
      <c r="C2" s="166"/>
      <c r="D2" s="166"/>
      <c r="E2" s="166"/>
      <c r="F2" s="166"/>
      <c r="G2" s="166"/>
    </row>
    <row r="3" spans="1:10" ht="24.75" customHeight="1">
      <c r="A3" s="166" t="s">
        <v>128</v>
      </c>
      <c r="B3" s="166"/>
      <c r="C3" s="166"/>
      <c r="D3" s="166"/>
      <c r="E3" s="166"/>
      <c r="F3" s="166"/>
      <c r="G3" s="166"/>
    </row>
    <row r="4" spans="1:10" ht="24.75" customHeight="1">
      <c r="A4" s="166" t="s">
        <v>159</v>
      </c>
      <c r="B4" s="166"/>
      <c r="C4" s="166"/>
      <c r="D4" s="166"/>
      <c r="E4" s="166"/>
      <c r="F4" s="166"/>
      <c r="G4" s="166"/>
    </row>
    <row r="5" spans="1:10" ht="26.25">
      <c r="A5" s="4"/>
      <c r="B5" s="4"/>
      <c r="C5" s="5"/>
      <c r="D5" s="5"/>
      <c r="E5" s="5"/>
      <c r="F5" s="5"/>
      <c r="G5" s="15" t="s">
        <v>100</v>
      </c>
    </row>
    <row r="6" spans="1:10" s="12" customFormat="1" ht="24" customHeight="1">
      <c r="A6" s="19"/>
      <c r="B6" s="20"/>
      <c r="C6" s="6" t="s">
        <v>47</v>
      </c>
      <c r="D6" s="6" t="s">
        <v>12</v>
      </c>
      <c r="E6" s="167" t="s">
        <v>14</v>
      </c>
      <c r="F6" s="167"/>
      <c r="G6" s="20"/>
      <c r="H6" s="40"/>
      <c r="I6" s="40"/>
      <c r="J6" s="40"/>
    </row>
    <row r="7" spans="1:10" s="12" customFormat="1" ht="24" customHeight="1">
      <c r="B7" s="21"/>
      <c r="C7" s="9" t="s">
        <v>52</v>
      </c>
      <c r="D7" s="9" t="s">
        <v>54</v>
      </c>
      <c r="E7" s="9" t="s">
        <v>15</v>
      </c>
      <c r="F7" s="9" t="s">
        <v>59</v>
      </c>
      <c r="G7" s="21"/>
      <c r="H7" s="40"/>
      <c r="I7" s="40"/>
      <c r="J7" s="40"/>
    </row>
    <row r="8" spans="1:10" s="12" customFormat="1" ht="24" customHeight="1">
      <c r="A8" s="22"/>
      <c r="B8" s="7"/>
      <c r="C8" s="7" t="s">
        <v>53</v>
      </c>
      <c r="D8" s="7" t="s">
        <v>55</v>
      </c>
      <c r="E8" s="7" t="s">
        <v>48</v>
      </c>
      <c r="F8" s="7" t="s">
        <v>58</v>
      </c>
      <c r="G8" s="24" t="s">
        <v>13</v>
      </c>
      <c r="H8" s="40"/>
      <c r="I8" s="40"/>
      <c r="J8" s="40"/>
    </row>
    <row r="9" spans="1:10" s="12" customFormat="1" ht="26.25">
      <c r="C9" s="9"/>
      <c r="D9" s="9"/>
      <c r="E9" s="9"/>
      <c r="F9" s="9"/>
      <c r="G9" s="9"/>
      <c r="H9" s="40"/>
      <c r="I9" s="40"/>
      <c r="J9" s="40"/>
    </row>
    <row r="10" spans="1:10" s="12" customFormat="1" ht="24.75" customHeight="1">
      <c r="A10" s="1" t="s">
        <v>131</v>
      </c>
      <c r="C10" s="25">
        <v>1735238</v>
      </c>
      <c r="D10" s="25">
        <v>1482634</v>
      </c>
      <c r="E10" s="25">
        <v>173524</v>
      </c>
      <c r="F10" s="25">
        <v>4215170</v>
      </c>
      <c r="G10" s="25">
        <v>7606566</v>
      </c>
      <c r="H10" s="40"/>
      <c r="I10" s="40"/>
      <c r="J10" s="40"/>
    </row>
    <row r="11" spans="1:10" s="12" customFormat="1" ht="24.75" customHeight="1">
      <c r="A11" s="1" t="s">
        <v>101</v>
      </c>
      <c r="C11" s="16">
        <v>0</v>
      </c>
      <c r="D11" s="16">
        <v>0</v>
      </c>
      <c r="E11" s="16">
        <v>0</v>
      </c>
      <c r="F11" s="16">
        <v>11857</v>
      </c>
      <c r="G11" s="16">
        <v>11857</v>
      </c>
      <c r="H11" s="40"/>
      <c r="I11" s="40"/>
      <c r="J11" s="40"/>
    </row>
    <row r="12" spans="1:10" s="12" customFormat="1" ht="24.75" customHeight="1">
      <c r="A12" s="1" t="s">
        <v>102</v>
      </c>
      <c r="C12" s="28">
        <v>0</v>
      </c>
      <c r="D12" s="28">
        <v>0</v>
      </c>
      <c r="E12" s="28">
        <v>0</v>
      </c>
      <c r="F12" s="161">
        <v>-9587</v>
      </c>
      <c r="G12" s="41">
        <v>-9587</v>
      </c>
      <c r="H12" s="40"/>
      <c r="I12" s="40"/>
      <c r="J12" s="40"/>
    </row>
    <row r="13" spans="1:10" s="12" customFormat="1" ht="24.75" customHeight="1">
      <c r="A13" s="1" t="s">
        <v>103</v>
      </c>
      <c r="C13" s="16">
        <f>SUM(C11:C12)</f>
        <v>0</v>
      </c>
      <c r="D13" s="16">
        <f>SUM(D11:D12)</f>
        <v>0</v>
      </c>
      <c r="E13" s="16">
        <f>SUM(E11:E12)</f>
        <v>0</v>
      </c>
      <c r="F13" s="25">
        <f>SUM(F11:F12)</f>
        <v>2270</v>
      </c>
      <c r="G13" s="25">
        <f>SUM(G11:G12)</f>
        <v>2270</v>
      </c>
      <c r="H13" s="40"/>
      <c r="I13" s="40"/>
      <c r="J13" s="40"/>
    </row>
    <row r="14" spans="1:10" s="12" customFormat="1" ht="24.75" customHeight="1" thickBot="1">
      <c r="A14" s="1" t="s">
        <v>130</v>
      </c>
      <c r="C14" s="42">
        <f>+C10+C13</f>
        <v>1735238</v>
      </c>
      <c r="D14" s="42">
        <f>+D10+D13</f>
        <v>1482634</v>
      </c>
      <c r="E14" s="42">
        <f>+E10+E13</f>
        <v>173524</v>
      </c>
      <c r="F14" s="42">
        <f>+F10+F13</f>
        <v>4217440</v>
      </c>
      <c r="G14" s="42">
        <f>+G10+G13</f>
        <v>7608836</v>
      </c>
      <c r="H14" s="40"/>
      <c r="I14" s="40"/>
      <c r="J14" s="40"/>
    </row>
    <row r="15" spans="1:10" s="12" customFormat="1" ht="24.75" customHeight="1" thickTop="1">
      <c r="A15" s="1"/>
      <c r="C15" s="17"/>
      <c r="D15" s="17"/>
      <c r="E15" s="17"/>
      <c r="F15" s="43"/>
      <c r="G15" s="43"/>
      <c r="H15" s="40"/>
      <c r="I15" s="40"/>
      <c r="J15" s="40"/>
    </row>
    <row r="16" spans="1:10" s="12" customFormat="1" ht="24.75" customHeight="1">
      <c r="A16" s="1" t="s">
        <v>160</v>
      </c>
      <c r="C16" s="25">
        <v>1735238</v>
      </c>
      <c r="D16" s="25">
        <v>1482634</v>
      </c>
      <c r="E16" s="25">
        <v>173524</v>
      </c>
      <c r="F16" s="25">
        <v>3722469</v>
      </c>
      <c r="G16" s="25">
        <v>7113865</v>
      </c>
      <c r="H16" s="40"/>
      <c r="I16" s="40"/>
      <c r="J16" s="40"/>
    </row>
    <row r="17" spans="1:11" s="12" customFormat="1" ht="24.75" customHeight="1">
      <c r="A17" s="1" t="s">
        <v>167</v>
      </c>
      <c r="C17" s="17">
        <v>0</v>
      </c>
      <c r="D17" s="17">
        <v>0</v>
      </c>
      <c r="E17" s="17">
        <v>0</v>
      </c>
      <c r="F17" s="30">
        <v>-38870</v>
      </c>
      <c r="G17" s="30">
        <v>-38870</v>
      </c>
      <c r="H17" s="40"/>
      <c r="I17" s="40"/>
      <c r="J17" s="40"/>
    </row>
    <row r="18" spans="1:11" s="12" customFormat="1" ht="24.75" customHeight="1">
      <c r="A18" s="1" t="s">
        <v>102</v>
      </c>
      <c r="C18" s="26">
        <v>0</v>
      </c>
      <c r="D18" s="26">
        <v>0</v>
      </c>
      <c r="E18" s="26">
        <v>0</v>
      </c>
      <c r="F18" s="41">
        <v>0</v>
      </c>
      <c r="G18" s="41">
        <v>0</v>
      </c>
      <c r="H18" s="40"/>
      <c r="I18" s="40"/>
      <c r="J18" s="40"/>
    </row>
    <row r="19" spans="1:11" s="12" customFormat="1" ht="24.75" customHeight="1">
      <c r="A19" s="1" t="s">
        <v>103</v>
      </c>
      <c r="C19" s="32">
        <f>SUM(C17:C18)</f>
        <v>0</v>
      </c>
      <c r="D19" s="32">
        <f>SUM(D17:D18)</f>
        <v>0</v>
      </c>
      <c r="E19" s="32">
        <f>SUM(E17:E18)</f>
        <v>0</v>
      </c>
      <c r="F19" s="30">
        <f>SUM(F17:F18)</f>
        <v>-38870</v>
      </c>
      <c r="G19" s="30">
        <f>SUM(G17:G18)</f>
        <v>-38870</v>
      </c>
      <c r="H19" s="40"/>
      <c r="I19" s="40"/>
      <c r="J19" s="40"/>
    </row>
    <row r="20" spans="1:11" s="12" customFormat="1" ht="24.75" customHeight="1" thickBot="1">
      <c r="A20" s="1" t="s">
        <v>161</v>
      </c>
      <c r="C20" s="42">
        <f>+C16+C19</f>
        <v>1735238</v>
      </c>
      <c r="D20" s="42">
        <f>+D16+D19</f>
        <v>1482634</v>
      </c>
      <c r="E20" s="42">
        <f>+E16+E19</f>
        <v>173524</v>
      </c>
      <c r="F20" s="42">
        <f>+F16+F19</f>
        <v>3683599</v>
      </c>
      <c r="G20" s="42">
        <f>+G16+G19</f>
        <v>7074995</v>
      </c>
      <c r="H20" s="40"/>
      <c r="I20" s="40"/>
      <c r="J20" s="40"/>
      <c r="K20" s="153"/>
    </row>
    <row r="21" spans="1:11" s="12" customFormat="1" ht="24" customHeight="1" thickTop="1">
      <c r="A21" s="1"/>
      <c r="B21" s="1"/>
      <c r="C21" s="1"/>
      <c r="D21" s="1"/>
      <c r="E21" s="1"/>
      <c r="F21" s="1"/>
      <c r="G21" s="1"/>
      <c r="H21" s="40"/>
      <c r="I21" s="40"/>
      <c r="J21" s="40"/>
    </row>
    <row r="22" spans="1:11" s="12" customFormat="1" ht="24" customHeight="1">
      <c r="A22" s="1"/>
      <c r="B22" s="1"/>
      <c r="C22" s="3"/>
      <c r="D22" s="3"/>
      <c r="E22" s="3"/>
      <c r="F22" s="10" t="s">
        <v>118</v>
      </c>
      <c r="G22" s="3"/>
      <c r="H22" s="40"/>
      <c r="I22" s="40"/>
      <c r="J22" s="40"/>
    </row>
    <row r="23" spans="1:11" s="12" customFormat="1" ht="24" customHeight="1">
      <c r="A23" s="1"/>
      <c r="B23" s="1"/>
      <c r="C23" s="3"/>
      <c r="D23" s="3"/>
      <c r="E23" s="3"/>
      <c r="F23" s="10" t="s">
        <v>119</v>
      </c>
      <c r="G23" s="3"/>
      <c r="H23" s="40"/>
      <c r="I23" s="40"/>
      <c r="J23" s="40"/>
    </row>
    <row r="24" spans="1:11" s="12" customFormat="1" ht="24" customHeight="1">
      <c r="A24" s="1"/>
      <c r="B24" s="1"/>
      <c r="C24" s="14"/>
      <c r="D24" s="14"/>
      <c r="E24" s="14"/>
      <c r="F24" s="14"/>
      <c r="G24" s="14"/>
      <c r="H24" s="40"/>
      <c r="I24" s="40"/>
      <c r="J24" s="40"/>
    </row>
    <row r="25" spans="1:11" s="12" customFormat="1" ht="24" customHeight="1">
      <c r="A25" s="1"/>
      <c r="B25" s="1"/>
      <c r="C25" s="14"/>
      <c r="D25" s="14"/>
      <c r="E25" s="14"/>
      <c r="F25" s="14"/>
      <c r="G25" s="14"/>
      <c r="H25" s="40"/>
      <c r="I25" s="40"/>
      <c r="J25" s="40"/>
    </row>
    <row r="26" spans="1:11" s="12" customFormat="1" ht="24" customHeight="1">
      <c r="A26" s="1"/>
      <c r="B26" s="1"/>
      <c r="C26" s="14"/>
      <c r="D26" s="14"/>
      <c r="E26" s="14"/>
      <c r="F26" s="14"/>
      <c r="G26" s="14"/>
      <c r="H26" s="40"/>
      <c r="I26" s="40"/>
      <c r="J26" s="40"/>
    </row>
    <row r="27" spans="1:11" s="12" customFormat="1" ht="24" customHeight="1">
      <c r="A27" s="1"/>
      <c r="B27" s="1"/>
      <c r="C27" s="14"/>
      <c r="D27" s="14"/>
      <c r="E27" s="14"/>
      <c r="F27" s="14"/>
      <c r="G27" s="14"/>
      <c r="H27" s="40"/>
      <c r="I27" s="40"/>
      <c r="J27" s="40"/>
    </row>
    <row r="28" spans="1:11" s="12" customFormat="1" ht="24" customHeight="1">
      <c r="A28" s="1"/>
      <c r="B28" s="1"/>
      <c r="C28" s="14"/>
      <c r="D28" s="14"/>
      <c r="E28" s="14"/>
      <c r="F28" s="14"/>
      <c r="G28" s="14"/>
      <c r="H28" s="40"/>
      <c r="I28" s="40"/>
      <c r="J28" s="40"/>
    </row>
    <row r="29" spans="1:11" s="12" customFormat="1" ht="24" customHeight="1">
      <c r="A29" s="1"/>
      <c r="B29" s="1"/>
      <c r="C29" s="14"/>
      <c r="D29" s="14"/>
      <c r="E29" s="14"/>
      <c r="F29" s="14"/>
      <c r="G29" s="14"/>
      <c r="H29" s="40"/>
      <c r="I29" s="40"/>
      <c r="J29" s="40"/>
    </row>
    <row r="30" spans="1:11" s="12" customFormat="1" ht="24" customHeight="1">
      <c r="A30" s="1"/>
      <c r="B30" s="1"/>
      <c r="C30" s="14"/>
      <c r="D30" s="14"/>
      <c r="E30" s="14"/>
      <c r="F30" s="14"/>
      <c r="G30" s="14"/>
      <c r="H30" s="40"/>
      <c r="I30" s="40"/>
      <c r="J30" s="40"/>
    </row>
    <row r="31" spans="1:11" s="12" customFormat="1" ht="24" customHeight="1">
      <c r="A31" s="1"/>
      <c r="B31" s="1"/>
      <c r="C31" s="1"/>
      <c r="D31" s="1"/>
      <c r="E31" s="1"/>
      <c r="F31" s="1"/>
      <c r="G31" s="1"/>
      <c r="H31" s="40"/>
      <c r="I31" s="40"/>
      <c r="J31" s="40"/>
    </row>
    <row r="46" spans="1:1" ht="26.25"/>
    <row r="47" spans="1:1" ht="39.75" customHeight="1">
      <c r="A47" s="1" t="s">
        <v>2</v>
      </c>
    </row>
    <row r="95" spans="5:8" ht="24" customHeight="1">
      <c r="E95" s="18"/>
      <c r="F95" s="18"/>
      <c r="G95" s="18"/>
      <c r="H95" s="44"/>
    </row>
    <row r="96" spans="5:8" ht="24" customHeight="1">
      <c r="E96" s="18"/>
      <c r="F96" s="18"/>
      <c r="G96" s="18"/>
      <c r="H96" s="44"/>
    </row>
    <row r="97" spans="5:8" ht="24" customHeight="1">
      <c r="E97" s="18"/>
      <c r="F97" s="18"/>
      <c r="G97" s="18"/>
      <c r="H97" s="44"/>
    </row>
    <row r="99" spans="5:8" ht="17.25" customHeight="1"/>
  </sheetData>
  <mergeCells count="4">
    <mergeCell ref="E6:F6"/>
    <mergeCell ref="A2:G2"/>
    <mergeCell ref="A3:G3"/>
    <mergeCell ref="A4:G4"/>
  </mergeCells>
  <phoneticPr fontId="0" type="noConversion"/>
  <printOptions horizontalCentered="1"/>
  <pageMargins left="0.9055118110236221" right="0.51181102362204722" top="0.51181102362204722" bottom="0.59055118110236227" header="0.11811023622047245" footer="0.11811023622047245"/>
  <pageSetup paperSize="9" scale="70" fitToWidth="0" fitToHeight="0" orientation="portrait" blackAndWhite="1" r:id="rId1"/>
  <headerFooter alignWithMargins="0"/>
  <ignoredErrors>
    <ignoredError sqref="C13:G13 C21:G21 C19:F19 C15:G15 C14:E14 C20:E20" formulaRange="1"/>
    <ignoredError sqref="G19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7"/>
  <sheetViews>
    <sheetView zoomScale="80" zoomScaleNormal="80" zoomScaleSheetLayoutView="100" workbookViewId="0">
      <selection activeCell="A2" sqref="A2:I2"/>
    </sheetView>
  </sheetViews>
  <sheetFormatPr defaultColWidth="11.42578125" defaultRowHeight="24" customHeight="1"/>
  <cols>
    <col min="1" max="3" width="1.85546875" style="45" customWidth="1"/>
    <col min="4" max="4" width="69.42578125" style="45" customWidth="1"/>
    <col min="5" max="5" width="2" style="45" customWidth="1"/>
    <col min="6" max="7" width="14.140625" style="46" customWidth="1"/>
    <col min="8" max="8" width="14.85546875" style="46" customWidth="1"/>
    <col min="9" max="9" width="15.140625" style="46" customWidth="1"/>
    <col min="10" max="10" width="11.42578125" style="45"/>
    <col min="11" max="11" width="12.5703125" style="45" bestFit="1" customWidth="1"/>
    <col min="12" max="16384" width="11.42578125" style="45"/>
  </cols>
  <sheetData>
    <row r="1" spans="1:9" ht="24.75">
      <c r="I1" s="45">
        <v>7</v>
      </c>
    </row>
    <row r="2" spans="1:9" ht="24" customHeight="1">
      <c r="A2" s="171" t="s">
        <v>51</v>
      </c>
      <c r="B2" s="171"/>
      <c r="C2" s="171"/>
      <c r="D2" s="171"/>
      <c r="E2" s="171"/>
      <c r="F2" s="171"/>
      <c r="G2" s="171"/>
      <c r="H2" s="171"/>
      <c r="I2" s="171"/>
    </row>
    <row r="3" spans="1:9" ht="24" customHeight="1">
      <c r="A3" s="171" t="s">
        <v>6</v>
      </c>
      <c r="B3" s="171"/>
      <c r="C3" s="171"/>
      <c r="D3" s="171" t="s">
        <v>6</v>
      </c>
      <c r="E3" s="171"/>
      <c r="F3" s="171"/>
      <c r="G3" s="171"/>
      <c r="H3" s="171"/>
      <c r="I3" s="171"/>
    </row>
    <row r="4" spans="1:9" ht="24" customHeight="1">
      <c r="A4" s="171" t="s">
        <v>159</v>
      </c>
      <c r="B4" s="171"/>
      <c r="C4" s="171"/>
      <c r="D4" s="171"/>
      <c r="E4" s="171"/>
      <c r="F4" s="171"/>
      <c r="G4" s="171"/>
      <c r="H4" s="171"/>
      <c r="I4" s="171"/>
    </row>
    <row r="5" spans="1:9" ht="25.5">
      <c r="D5" s="47"/>
      <c r="E5" s="47"/>
      <c r="F5" s="48"/>
      <c r="G5" s="48"/>
      <c r="H5" s="49"/>
      <c r="I5" s="50" t="s">
        <v>100</v>
      </c>
    </row>
    <row r="6" spans="1:9" ht="25.5">
      <c r="A6" s="51"/>
      <c r="B6" s="51"/>
      <c r="C6" s="51"/>
      <c r="F6" s="172" t="s">
        <v>0</v>
      </c>
      <c r="G6" s="172"/>
      <c r="H6" s="52" t="s">
        <v>16</v>
      </c>
      <c r="I6" s="52"/>
    </row>
    <row r="7" spans="1:9" ht="23.25" customHeight="1">
      <c r="A7" s="47"/>
      <c r="B7" s="47"/>
      <c r="C7" s="47"/>
      <c r="D7" s="47"/>
      <c r="E7" s="53"/>
      <c r="F7" s="53">
        <v>2569</v>
      </c>
      <c r="G7" s="53">
        <v>2568</v>
      </c>
      <c r="H7" s="53">
        <f>+F7</f>
        <v>2569</v>
      </c>
      <c r="I7" s="53">
        <f>+G7</f>
        <v>2568</v>
      </c>
    </row>
    <row r="8" spans="1:9" ht="24" customHeight="1">
      <c r="A8" s="55" t="s">
        <v>7</v>
      </c>
      <c r="G8" s="56"/>
      <c r="H8" s="54"/>
      <c r="I8" s="56"/>
    </row>
    <row r="9" spans="1:9" ht="24.75" customHeight="1">
      <c r="A9" s="45" t="s">
        <v>105</v>
      </c>
      <c r="F9" s="57">
        <v>-248692</v>
      </c>
      <c r="G9" s="57">
        <v>-31514</v>
      </c>
      <c r="H9" s="57">
        <v>-38870</v>
      </c>
      <c r="I9" s="57">
        <v>11857</v>
      </c>
    </row>
    <row r="10" spans="1:9" ht="25.5" customHeight="1">
      <c r="A10" s="58" t="s">
        <v>108</v>
      </c>
      <c r="C10" s="58"/>
      <c r="D10" s="58"/>
      <c r="E10" s="58"/>
      <c r="F10" s="59"/>
      <c r="G10" s="60"/>
      <c r="H10" s="61"/>
      <c r="I10" s="60"/>
    </row>
    <row r="11" spans="1:9" ht="24.75" customHeight="1">
      <c r="A11" s="58" t="s">
        <v>163</v>
      </c>
      <c r="B11" s="58"/>
      <c r="D11" s="58"/>
      <c r="E11" s="58"/>
      <c r="F11" s="62">
        <v>15350</v>
      </c>
      <c r="G11" s="62">
        <v>-179</v>
      </c>
      <c r="H11" s="62">
        <v>15432</v>
      </c>
      <c r="I11" s="62">
        <v>-450</v>
      </c>
    </row>
    <row r="12" spans="1:9" ht="24.75" customHeight="1">
      <c r="A12" s="58" t="s">
        <v>172</v>
      </c>
      <c r="B12" s="58"/>
      <c r="D12" s="58"/>
      <c r="E12" s="58"/>
      <c r="F12" s="57">
        <v>-30951</v>
      </c>
      <c r="G12" s="57">
        <v>-13784</v>
      </c>
      <c r="H12" s="62">
        <v>-5446</v>
      </c>
      <c r="I12" s="62">
        <v>-2342</v>
      </c>
    </row>
    <row r="13" spans="1:9" ht="24.75" customHeight="1">
      <c r="A13" s="58" t="s">
        <v>146</v>
      </c>
      <c r="B13" s="58"/>
      <c r="D13" s="58"/>
      <c r="E13" s="58"/>
      <c r="F13" s="57">
        <v>-496</v>
      </c>
      <c r="G13" s="57">
        <v>-390</v>
      </c>
      <c r="H13" s="62">
        <v>-496</v>
      </c>
      <c r="I13" s="62">
        <v>-390</v>
      </c>
    </row>
    <row r="14" spans="1:9" ht="24.75" customHeight="1">
      <c r="A14" s="58" t="s">
        <v>77</v>
      </c>
      <c r="B14" s="58"/>
      <c r="D14" s="58"/>
      <c r="E14" s="58"/>
      <c r="F14" s="59">
        <v>234004</v>
      </c>
      <c r="G14" s="59">
        <v>238759</v>
      </c>
      <c r="H14" s="62">
        <v>53392</v>
      </c>
      <c r="I14" s="62">
        <v>57102</v>
      </c>
    </row>
    <row r="15" spans="1:9" ht="24.75" customHeight="1">
      <c r="A15" s="58" t="s">
        <v>78</v>
      </c>
      <c r="B15" s="58"/>
      <c r="D15" s="58"/>
      <c r="E15" s="58"/>
      <c r="F15" s="59">
        <v>19725</v>
      </c>
      <c r="G15" s="59">
        <v>20485</v>
      </c>
      <c r="H15" s="62">
        <v>3443</v>
      </c>
      <c r="I15" s="62">
        <v>3265</v>
      </c>
    </row>
    <row r="16" spans="1:9" ht="24.75" customHeight="1">
      <c r="A16" s="58" t="s">
        <v>87</v>
      </c>
      <c r="B16" s="58"/>
      <c r="D16" s="58"/>
      <c r="E16" s="58"/>
      <c r="F16" s="59">
        <v>3720</v>
      </c>
      <c r="G16" s="59">
        <v>3728</v>
      </c>
      <c r="H16" s="62">
        <v>1168</v>
      </c>
      <c r="I16" s="62">
        <v>1168</v>
      </c>
    </row>
    <row r="17" spans="1:9" ht="24.75" customHeight="1">
      <c r="A17" s="63" t="s">
        <v>142</v>
      </c>
      <c r="B17" s="58"/>
      <c r="D17" s="58"/>
      <c r="E17" s="58"/>
      <c r="F17" s="59">
        <v>1112</v>
      </c>
      <c r="G17" s="59">
        <v>-6546</v>
      </c>
      <c r="H17" s="154">
        <v>-150</v>
      </c>
      <c r="I17" s="154">
        <v>257</v>
      </c>
    </row>
    <row r="18" spans="1:9" ht="24.75" customHeight="1">
      <c r="A18" s="63" t="s">
        <v>173</v>
      </c>
      <c r="B18" s="58"/>
      <c r="D18" s="58"/>
      <c r="E18" s="58"/>
      <c r="F18" s="59">
        <v>-1327</v>
      </c>
      <c r="G18" s="59">
        <v>0</v>
      </c>
      <c r="H18" s="154">
        <v>0</v>
      </c>
      <c r="I18" s="154">
        <v>0</v>
      </c>
    </row>
    <row r="19" spans="1:9" ht="24.75" customHeight="1">
      <c r="A19" s="63" t="s">
        <v>147</v>
      </c>
      <c r="B19" s="58"/>
      <c r="D19" s="58"/>
      <c r="E19" s="58"/>
      <c r="F19" s="59">
        <v>0</v>
      </c>
      <c r="G19" s="59">
        <v>2868</v>
      </c>
      <c r="H19" s="154">
        <v>0</v>
      </c>
      <c r="I19" s="154">
        <v>22</v>
      </c>
    </row>
    <row r="20" spans="1:9" ht="24.75" customHeight="1">
      <c r="A20" s="58" t="s">
        <v>164</v>
      </c>
      <c r="B20" s="58"/>
      <c r="D20" s="58"/>
      <c r="E20" s="58"/>
      <c r="F20" s="59">
        <v>-3219</v>
      </c>
      <c r="G20" s="59">
        <v>5485</v>
      </c>
      <c r="H20" s="57">
        <v>-2657</v>
      </c>
      <c r="I20" s="57">
        <v>818</v>
      </c>
    </row>
    <row r="21" spans="1:9" ht="24.75" customHeight="1">
      <c r="A21" s="58" t="s">
        <v>148</v>
      </c>
      <c r="B21" s="58"/>
      <c r="D21" s="58"/>
      <c r="E21" s="58"/>
      <c r="F21" s="59">
        <v>-694</v>
      </c>
      <c r="G21" s="59">
        <v>-9793</v>
      </c>
      <c r="H21" s="62">
        <v>0</v>
      </c>
      <c r="I21" s="62">
        <v>0</v>
      </c>
    </row>
    <row r="22" spans="1:9" ht="24.75" customHeight="1">
      <c r="A22" s="58" t="s">
        <v>69</v>
      </c>
      <c r="B22" s="58"/>
      <c r="D22" s="58"/>
      <c r="E22" s="58"/>
      <c r="F22" s="59">
        <v>12267</v>
      </c>
      <c r="G22" s="59">
        <v>16919</v>
      </c>
      <c r="H22" s="62">
        <v>5242</v>
      </c>
      <c r="I22" s="62">
        <v>5295</v>
      </c>
    </row>
    <row r="23" spans="1:9" ht="24.75" customHeight="1">
      <c r="A23" s="58" t="s">
        <v>39</v>
      </c>
      <c r="B23" s="58"/>
      <c r="D23" s="58"/>
      <c r="E23" s="58"/>
      <c r="F23" s="62">
        <v>-29</v>
      </c>
      <c r="G23" s="62">
        <v>-117</v>
      </c>
      <c r="H23" s="62">
        <v>-1529</v>
      </c>
      <c r="I23" s="62">
        <v>-94</v>
      </c>
    </row>
    <row r="24" spans="1:9" ht="24.75" customHeight="1">
      <c r="A24" s="58" t="s">
        <v>79</v>
      </c>
      <c r="B24" s="58"/>
      <c r="D24" s="58"/>
      <c r="E24" s="58"/>
      <c r="F24" s="59">
        <v>74279</v>
      </c>
      <c r="G24" s="59">
        <v>89393</v>
      </c>
      <c r="H24" s="62">
        <v>26359</v>
      </c>
      <c r="I24" s="62">
        <v>30658</v>
      </c>
    </row>
    <row r="25" spans="1:9" ht="24.75" customHeight="1">
      <c r="A25" s="58" t="s">
        <v>80</v>
      </c>
      <c r="B25" s="58"/>
      <c r="D25" s="58"/>
      <c r="E25" s="58"/>
      <c r="F25" s="59">
        <v>7129</v>
      </c>
      <c r="G25" s="59">
        <v>8054</v>
      </c>
      <c r="H25" s="62">
        <v>1944</v>
      </c>
      <c r="I25" s="62">
        <v>2016</v>
      </c>
    </row>
    <row r="26" spans="1:9" ht="24.75" customHeight="1">
      <c r="A26" s="58" t="s">
        <v>178</v>
      </c>
      <c r="B26" s="58"/>
      <c r="D26" s="58"/>
      <c r="E26" s="58"/>
      <c r="F26" s="59">
        <v>-2564</v>
      </c>
      <c r="G26" s="59">
        <f>-'[1]Page 4'!E21</f>
        <v>13529</v>
      </c>
      <c r="H26" s="62">
        <v>-4431</v>
      </c>
      <c r="I26" s="62">
        <f>-'[1]Page 4'!G21</f>
        <v>6505</v>
      </c>
    </row>
    <row r="27" spans="1:9" ht="24.75" customHeight="1">
      <c r="A27" s="58" t="s">
        <v>60</v>
      </c>
      <c r="D27" s="58"/>
      <c r="E27" s="58"/>
      <c r="F27" s="64">
        <f>SUM(F9:F26)</f>
        <v>79614</v>
      </c>
      <c r="G27" s="64">
        <f>SUM(G9:G26)</f>
        <v>336897</v>
      </c>
      <c r="H27" s="64">
        <f>SUM(H9:H26)</f>
        <v>53401</v>
      </c>
      <c r="I27" s="64">
        <f>SUM(I9:I26)</f>
        <v>115687</v>
      </c>
    </row>
    <row r="28" spans="1:9" ht="24.75" customHeight="1">
      <c r="A28" s="58" t="s">
        <v>90</v>
      </c>
      <c r="C28" s="58"/>
      <c r="D28" s="58"/>
      <c r="E28" s="58"/>
      <c r="F28" s="59"/>
      <c r="G28" s="60"/>
      <c r="I28" s="60"/>
    </row>
    <row r="29" spans="1:9" ht="24.75" customHeight="1">
      <c r="A29" s="58" t="s">
        <v>121</v>
      </c>
      <c r="B29" s="58"/>
      <c r="C29" s="58"/>
      <c r="E29" s="58"/>
      <c r="F29" s="62">
        <v>216156</v>
      </c>
      <c r="G29" s="62">
        <v>-73872</v>
      </c>
      <c r="H29" s="62">
        <v>-44809</v>
      </c>
      <c r="I29" s="62">
        <v>-16566</v>
      </c>
    </row>
    <row r="30" spans="1:9" ht="24.75" customHeight="1">
      <c r="A30" s="58" t="s">
        <v>22</v>
      </c>
      <c r="B30" s="58"/>
      <c r="C30" s="58"/>
      <c r="E30" s="58"/>
      <c r="F30" s="62">
        <v>123387</v>
      </c>
      <c r="G30" s="62">
        <v>14126</v>
      </c>
      <c r="H30" s="62">
        <v>118716</v>
      </c>
      <c r="I30" s="62">
        <v>6226</v>
      </c>
    </row>
    <row r="31" spans="1:9" ht="24.75" customHeight="1">
      <c r="A31" s="58" t="s">
        <v>42</v>
      </c>
      <c r="B31" s="58"/>
      <c r="C31" s="58"/>
      <c r="E31" s="58"/>
      <c r="F31" s="62">
        <v>-103293</v>
      </c>
      <c r="G31" s="62">
        <v>-77798</v>
      </c>
      <c r="H31" s="62">
        <v>-66480</v>
      </c>
      <c r="I31" s="62">
        <v>23718</v>
      </c>
    </row>
    <row r="32" spans="1:9" ht="24.75" customHeight="1">
      <c r="A32" s="58" t="s">
        <v>43</v>
      </c>
      <c r="B32" s="58"/>
      <c r="C32" s="58"/>
      <c r="E32" s="58"/>
      <c r="F32" s="62">
        <v>7766</v>
      </c>
      <c r="G32" s="62">
        <v>3421</v>
      </c>
      <c r="H32" s="62">
        <v>-615</v>
      </c>
      <c r="I32" s="62">
        <v>4848</v>
      </c>
    </row>
    <row r="33" spans="1:9" ht="24.75" customHeight="1">
      <c r="A33" s="58" t="s">
        <v>41</v>
      </c>
      <c r="B33" s="58"/>
      <c r="C33" s="58"/>
      <c r="E33" s="58"/>
      <c r="F33" s="62">
        <v>-31234</v>
      </c>
      <c r="G33" s="62">
        <v>-3720</v>
      </c>
      <c r="H33" s="62">
        <v>-27644</v>
      </c>
      <c r="I33" s="62">
        <v>2513</v>
      </c>
    </row>
    <row r="34" spans="1:9" ht="24.75" customHeight="1">
      <c r="A34" s="58" t="s">
        <v>123</v>
      </c>
      <c r="B34" s="58"/>
      <c r="C34" s="58"/>
      <c r="E34" s="58"/>
      <c r="F34" s="59">
        <v>-53272</v>
      </c>
      <c r="G34" s="59">
        <v>7624</v>
      </c>
      <c r="H34" s="62">
        <v>-200929</v>
      </c>
      <c r="I34" s="62">
        <v>48234</v>
      </c>
    </row>
    <row r="35" spans="1:9" ht="24.75" customHeight="1">
      <c r="A35" s="58" t="s">
        <v>44</v>
      </c>
      <c r="B35" s="58"/>
      <c r="C35" s="58"/>
      <c r="E35" s="58"/>
      <c r="F35" s="62">
        <v>-66044</v>
      </c>
      <c r="G35" s="62">
        <v>-200810</v>
      </c>
      <c r="H35" s="62">
        <v>67386</v>
      </c>
      <c r="I35" s="62">
        <v>135</v>
      </c>
    </row>
    <row r="36" spans="1:9" ht="24.75" customHeight="1">
      <c r="A36" s="58" t="s">
        <v>127</v>
      </c>
      <c r="B36" s="58"/>
      <c r="C36" s="58"/>
      <c r="E36" s="58"/>
      <c r="F36" s="62">
        <v>-3495</v>
      </c>
      <c r="G36" s="62">
        <v>0</v>
      </c>
      <c r="H36" s="62">
        <v>-3123</v>
      </c>
      <c r="I36" s="62">
        <v>0</v>
      </c>
    </row>
    <row r="37" spans="1:9" ht="24.75" customHeight="1">
      <c r="A37" s="58" t="s">
        <v>46</v>
      </c>
      <c r="B37" s="58"/>
      <c r="C37" s="58"/>
      <c r="E37" s="58"/>
      <c r="F37" s="65">
        <v>-14224</v>
      </c>
      <c r="G37" s="65">
        <v>2826</v>
      </c>
      <c r="H37" s="65">
        <v>-14224</v>
      </c>
      <c r="I37" s="65">
        <v>2826</v>
      </c>
    </row>
    <row r="38" spans="1:9" ht="24.75" customHeight="1">
      <c r="A38" s="58" t="s">
        <v>175</v>
      </c>
      <c r="C38" s="58"/>
      <c r="D38" s="58"/>
      <c r="E38" s="58"/>
      <c r="F38" s="59">
        <f>SUM(F27:F37)</f>
        <v>155361</v>
      </c>
      <c r="G38" s="59">
        <f>SUM(G27:G37)</f>
        <v>8694</v>
      </c>
      <c r="H38" s="62">
        <f>SUM(H27:H37)</f>
        <v>-118321</v>
      </c>
      <c r="I38" s="59">
        <f>SUM(I27:I37)</f>
        <v>187621</v>
      </c>
    </row>
    <row r="39" spans="1:9" ht="24.75" customHeight="1">
      <c r="A39" s="58" t="s">
        <v>56</v>
      </c>
      <c r="B39" s="58"/>
      <c r="C39" s="58"/>
      <c r="E39" s="67"/>
      <c r="F39" s="57">
        <v>29</v>
      </c>
      <c r="G39" s="57">
        <v>117</v>
      </c>
      <c r="H39" s="62">
        <v>393</v>
      </c>
      <c r="I39" s="62">
        <v>94</v>
      </c>
    </row>
    <row r="40" spans="1:9" ht="24.75" customHeight="1">
      <c r="A40" s="58" t="s">
        <v>38</v>
      </c>
      <c r="B40" s="58"/>
      <c r="C40" s="58"/>
      <c r="E40" s="67"/>
      <c r="F40" s="62">
        <v>-1564</v>
      </c>
      <c r="G40" s="62">
        <v>-1120</v>
      </c>
      <c r="H40" s="66">
        <v>-139</v>
      </c>
      <c r="I40" s="66">
        <v>-115</v>
      </c>
    </row>
    <row r="41" spans="1:9" ht="24.75" customHeight="1">
      <c r="A41" s="58" t="s">
        <v>168</v>
      </c>
      <c r="B41" s="58"/>
      <c r="C41" s="58"/>
      <c r="D41" s="67"/>
      <c r="E41" s="67"/>
      <c r="F41" s="68">
        <f>SUM(F38:F40)</f>
        <v>153826</v>
      </c>
      <c r="G41" s="68">
        <f>SUM(G38:G40)</f>
        <v>7691</v>
      </c>
      <c r="H41" s="65">
        <f>SUM(H38:H40)</f>
        <v>-118067</v>
      </c>
      <c r="I41" s="68">
        <f>SUM(I38:I40)</f>
        <v>187600</v>
      </c>
    </row>
    <row r="42" spans="1:9" ht="16.350000000000001" customHeight="1">
      <c r="A42" s="58"/>
      <c r="B42" s="58"/>
      <c r="C42" s="58"/>
      <c r="D42" s="67"/>
      <c r="E42" s="67"/>
      <c r="F42" s="59"/>
      <c r="G42" s="59"/>
      <c r="H42" s="62"/>
      <c r="I42" s="59"/>
    </row>
    <row r="43" spans="1:9" ht="25.5">
      <c r="A43" s="58"/>
      <c r="B43" s="58"/>
      <c r="C43" s="58"/>
      <c r="D43" s="58"/>
      <c r="E43" s="58"/>
      <c r="F43" s="54"/>
      <c r="G43" s="54"/>
      <c r="H43" s="55" t="s">
        <v>109</v>
      </c>
      <c r="I43" s="54"/>
    </row>
    <row r="44" spans="1:9" ht="25.5">
      <c r="A44" s="58"/>
      <c r="B44" s="58"/>
      <c r="C44" s="58"/>
      <c r="D44" s="58"/>
      <c r="E44" s="58"/>
      <c r="F44" s="54"/>
      <c r="G44" s="54"/>
      <c r="H44" s="55" t="s">
        <v>111</v>
      </c>
      <c r="I44" s="54"/>
    </row>
    <row r="45" spans="1:9" ht="25.5">
      <c r="A45" s="58"/>
      <c r="B45" s="58"/>
      <c r="C45" s="58"/>
      <c r="D45" s="58"/>
      <c r="E45" s="58"/>
      <c r="F45" s="54"/>
      <c r="G45" s="54"/>
      <c r="H45" s="55"/>
      <c r="I45" s="54"/>
    </row>
    <row r="46" spans="1:9" ht="25.5">
      <c r="A46" s="58"/>
      <c r="B46" s="58"/>
      <c r="C46" s="58"/>
      <c r="D46" s="58"/>
      <c r="E46" s="58"/>
      <c r="F46" s="54"/>
      <c r="G46" s="54"/>
      <c r="H46" s="55"/>
      <c r="I46" s="54"/>
    </row>
    <row r="47" spans="1:9" ht="32.25" customHeight="1">
      <c r="A47" s="45" t="s">
        <v>2</v>
      </c>
      <c r="F47" s="45"/>
      <c r="G47" s="45"/>
      <c r="H47" s="45"/>
      <c r="I47" s="45"/>
    </row>
    <row r="48" spans="1:9" ht="24.75">
      <c r="A48" s="58"/>
      <c r="B48" s="58"/>
      <c r="C48" s="58"/>
      <c r="D48" s="58"/>
      <c r="E48" s="58"/>
      <c r="F48" s="54"/>
      <c r="G48" s="54"/>
      <c r="H48" s="54"/>
      <c r="I48" s="45">
        <v>8</v>
      </c>
    </row>
    <row r="49" spans="1:9" ht="24" customHeight="1">
      <c r="A49" s="169" t="s">
        <v>51</v>
      </c>
      <c r="B49" s="169"/>
      <c r="C49" s="169"/>
      <c r="D49" s="169"/>
      <c r="E49" s="169"/>
      <c r="F49" s="169"/>
      <c r="G49" s="169"/>
      <c r="H49" s="169"/>
      <c r="I49" s="169"/>
    </row>
    <row r="50" spans="1:9" ht="25.5">
      <c r="A50" s="169" t="s">
        <v>6</v>
      </c>
      <c r="B50" s="169"/>
      <c r="C50" s="169"/>
      <c r="D50" s="169" t="s">
        <v>6</v>
      </c>
      <c r="E50" s="169"/>
      <c r="F50" s="169"/>
      <c r="G50" s="169"/>
      <c r="H50" s="169"/>
      <c r="I50" s="169"/>
    </row>
    <row r="51" spans="1:9" ht="24" customHeight="1">
      <c r="A51" s="169" t="s">
        <v>159</v>
      </c>
      <c r="B51" s="169"/>
      <c r="C51" s="169"/>
      <c r="D51" s="169"/>
      <c r="E51" s="169"/>
      <c r="F51" s="169"/>
      <c r="G51" s="169"/>
      <c r="H51" s="169"/>
      <c r="I51" s="169"/>
    </row>
    <row r="52" spans="1:9" ht="24" customHeight="1">
      <c r="A52" s="58"/>
      <c r="B52" s="58"/>
      <c r="C52" s="58"/>
      <c r="D52" s="69"/>
      <c r="E52" s="69"/>
      <c r="F52" s="70"/>
      <c r="G52" s="70"/>
      <c r="H52" s="70"/>
      <c r="I52" s="50" t="s">
        <v>100</v>
      </c>
    </row>
    <row r="53" spans="1:9" ht="25.5">
      <c r="A53" s="71"/>
      <c r="B53" s="71"/>
      <c r="C53" s="71"/>
      <c r="D53" s="58"/>
      <c r="E53" s="58"/>
      <c r="F53" s="170" t="s">
        <v>0</v>
      </c>
      <c r="G53" s="170"/>
      <c r="H53" s="72" t="s">
        <v>16</v>
      </c>
      <c r="I53" s="72"/>
    </row>
    <row r="54" spans="1:9" ht="25.5">
      <c r="A54" s="69"/>
      <c r="B54" s="69"/>
      <c r="C54" s="69"/>
      <c r="D54" s="69"/>
      <c r="E54" s="73"/>
      <c r="F54" s="53">
        <f>+F7</f>
        <v>2569</v>
      </c>
      <c r="G54" s="53">
        <f>+G7</f>
        <v>2568</v>
      </c>
      <c r="H54" s="53">
        <f>+F54</f>
        <v>2569</v>
      </c>
      <c r="I54" s="53">
        <f>+G54</f>
        <v>2568</v>
      </c>
    </row>
    <row r="55" spans="1:9" ht="24.75" customHeight="1">
      <c r="A55" s="74" t="s">
        <v>8</v>
      </c>
      <c r="B55" s="58"/>
      <c r="C55" s="58"/>
      <c r="D55" s="58"/>
      <c r="E55" s="58"/>
      <c r="F55" s="54"/>
      <c r="G55" s="54"/>
      <c r="H55" s="54"/>
      <c r="I55" s="54"/>
    </row>
    <row r="56" spans="1:9" ht="24.75" customHeight="1">
      <c r="A56" s="58" t="s">
        <v>73</v>
      </c>
      <c r="B56" s="58"/>
      <c r="E56" s="58"/>
      <c r="F56" s="54">
        <v>0</v>
      </c>
      <c r="G56" s="54">
        <v>0</v>
      </c>
      <c r="H56" s="59">
        <v>75000</v>
      </c>
      <c r="I56" s="59">
        <v>0</v>
      </c>
    </row>
    <row r="57" spans="1:9" ht="24.75" customHeight="1">
      <c r="A57" s="58" t="s">
        <v>162</v>
      </c>
      <c r="B57" s="58"/>
      <c r="E57" s="58"/>
      <c r="F57" s="54">
        <v>0</v>
      </c>
      <c r="G57" s="54">
        <v>0</v>
      </c>
      <c r="H57" s="59">
        <v>-125000</v>
      </c>
      <c r="I57" s="59">
        <v>0</v>
      </c>
    </row>
    <row r="58" spans="1:9" ht="24.75" customHeight="1">
      <c r="A58" s="58" t="s">
        <v>68</v>
      </c>
      <c r="B58" s="58"/>
      <c r="E58" s="58"/>
      <c r="F58" s="59">
        <v>246</v>
      </c>
      <c r="G58" s="59">
        <v>7581</v>
      </c>
      <c r="H58" s="62">
        <v>150</v>
      </c>
      <c r="I58" s="62">
        <v>451</v>
      </c>
    </row>
    <row r="59" spans="1:9" ht="24.75" customHeight="1">
      <c r="A59" s="58" t="s">
        <v>67</v>
      </c>
      <c r="B59" s="58"/>
      <c r="E59" s="58"/>
      <c r="F59" s="62">
        <v>-231494</v>
      </c>
      <c r="G59" s="62">
        <v>-31463</v>
      </c>
      <c r="H59" s="62">
        <v>-201070</v>
      </c>
      <c r="I59" s="62">
        <v>-8082</v>
      </c>
    </row>
    <row r="60" spans="1:9" ht="24.75" customHeight="1">
      <c r="A60" s="58" t="s">
        <v>61</v>
      </c>
      <c r="B60" s="58"/>
      <c r="E60" s="58"/>
      <c r="F60" s="62">
        <v>-22269</v>
      </c>
      <c r="G60" s="62">
        <v>-294</v>
      </c>
      <c r="H60" s="62">
        <v>-22269</v>
      </c>
      <c r="I60" s="62">
        <v>-294</v>
      </c>
    </row>
    <row r="61" spans="1:9" ht="24.75" customHeight="1">
      <c r="A61" s="58" t="s">
        <v>144</v>
      </c>
      <c r="B61" s="58"/>
      <c r="E61" s="58"/>
      <c r="F61" s="62">
        <v>0</v>
      </c>
      <c r="G61" s="62">
        <v>22</v>
      </c>
      <c r="H61" s="62">
        <v>0</v>
      </c>
      <c r="I61" s="62">
        <v>0</v>
      </c>
    </row>
    <row r="62" spans="1:9" ht="24.75" customHeight="1">
      <c r="A62" s="58" t="s">
        <v>149</v>
      </c>
      <c r="B62" s="58"/>
      <c r="E62" s="58"/>
      <c r="F62" s="62">
        <v>-1073</v>
      </c>
      <c r="G62" s="62">
        <v>-8122</v>
      </c>
      <c r="H62" s="62">
        <v>-44</v>
      </c>
      <c r="I62" s="62">
        <v>-5900</v>
      </c>
    </row>
    <row r="63" spans="1:9" ht="24.75" customHeight="1">
      <c r="A63" s="58" t="s">
        <v>145</v>
      </c>
      <c r="B63" s="58"/>
      <c r="E63" s="58"/>
      <c r="F63" s="62">
        <v>0</v>
      </c>
      <c r="G63" s="62">
        <v>-80635</v>
      </c>
      <c r="H63" s="62">
        <v>0</v>
      </c>
      <c r="I63" s="62">
        <v>-80635</v>
      </c>
    </row>
    <row r="64" spans="1:9" ht="24.75" customHeight="1">
      <c r="A64" s="58" t="s">
        <v>150</v>
      </c>
      <c r="B64" s="58"/>
      <c r="C64" s="58"/>
      <c r="D64" s="58"/>
      <c r="E64" s="58"/>
      <c r="F64" s="75">
        <f>SUM(F55:F63)</f>
        <v>-254590</v>
      </c>
      <c r="G64" s="75">
        <f>SUM(G55:G63)</f>
        <v>-112911</v>
      </c>
      <c r="H64" s="75">
        <f>SUM(H55:H63)</f>
        <v>-273233</v>
      </c>
      <c r="I64" s="75">
        <f>SUM(I55:I63)</f>
        <v>-94460</v>
      </c>
    </row>
    <row r="65" spans="1:11" ht="6" customHeight="1">
      <c r="A65" s="58"/>
      <c r="B65" s="58"/>
      <c r="C65" s="58"/>
      <c r="D65" s="58"/>
      <c r="E65" s="58"/>
      <c r="F65" s="60"/>
      <c r="G65" s="60"/>
      <c r="H65" s="60"/>
      <c r="I65" s="60"/>
    </row>
    <row r="66" spans="1:11" ht="23.25" customHeight="1">
      <c r="A66" s="74" t="s">
        <v>9</v>
      </c>
      <c r="B66" s="58"/>
      <c r="C66" s="58"/>
      <c r="D66" s="58"/>
      <c r="E66" s="58"/>
      <c r="F66" s="60"/>
      <c r="G66" s="60"/>
      <c r="H66" s="60"/>
      <c r="I66" s="60"/>
    </row>
    <row r="67" spans="1:11" ht="24.75" customHeight="1">
      <c r="A67" s="58" t="s">
        <v>169</v>
      </c>
      <c r="B67" s="58"/>
      <c r="E67" s="58"/>
      <c r="F67" s="57">
        <v>-65875</v>
      </c>
      <c r="G67" s="57">
        <v>171757</v>
      </c>
      <c r="H67" s="59">
        <v>4830</v>
      </c>
      <c r="I67" s="59">
        <v>-163000</v>
      </c>
    </row>
    <row r="68" spans="1:11" ht="24.75" customHeight="1">
      <c r="A68" s="58" t="s">
        <v>170</v>
      </c>
      <c r="B68" s="58"/>
      <c r="E68" s="58"/>
      <c r="F68" s="62">
        <v>0</v>
      </c>
      <c r="G68" s="62">
        <v>0</v>
      </c>
      <c r="H68" s="62">
        <v>30000</v>
      </c>
      <c r="I68" s="62">
        <v>0</v>
      </c>
    </row>
    <row r="69" spans="1:11" ht="24.75" customHeight="1">
      <c r="A69" s="58" t="s">
        <v>70</v>
      </c>
      <c r="B69" s="58"/>
      <c r="E69" s="58"/>
      <c r="F69" s="59">
        <v>424900</v>
      </c>
      <c r="G69" s="59">
        <v>145000</v>
      </c>
      <c r="H69" s="59">
        <v>424900</v>
      </c>
      <c r="I69" s="59">
        <v>145000</v>
      </c>
    </row>
    <row r="70" spans="1:11" ht="24.75" customHeight="1">
      <c r="A70" s="58" t="s">
        <v>71</v>
      </c>
      <c r="B70" s="58"/>
      <c r="E70" s="58"/>
      <c r="F70" s="62">
        <v>-183675</v>
      </c>
      <c r="G70" s="62">
        <v>-353675</v>
      </c>
      <c r="H70" s="62">
        <v>-79250</v>
      </c>
      <c r="I70" s="62">
        <v>-229250</v>
      </c>
    </row>
    <row r="71" spans="1:11" ht="24.75" customHeight="1">
      <c r="A71" s="58" t="s">
        <v>81</v>
      </c>
      <c r="B71" s="58"/>
      <c r="E71" s="58"/>
      <c r="F71" s="62">
        <v>-28793</v>
      </c>
      <c r="G71" s="62">
        <v>-31731</v>
      </c>
      <c r="H71" s="62">
        <v>-4970</v>
      </c>
      <c r="I71" s="62">
        <v>-4555</v>
      </c>
    </row>
    <row r="72" spans="1:11" ht="24.75" customHeight="1">
      <c r="A72" s="58" t="s">
        <v>84</v>
      </c>
      <c r="B72" s="58"/>
      <c r="E72" s="58"/>
      <c r="F72" s="62">
        <v>-74566</v>
      </c>
      <c r="G72" s="62">
        <v>-88829</v>
      </c>
      <c r="H72" s="62">
        <v>-24903</v>
      </c>
      <c r="I72" s="62">
        <v>-30890</v>
      </c>
    </row>
    <row r="73" spans="1:11" ht="24.75" customHeight="1">
      <c r="A73" s="58" t="s">
        <v>151</v>
      </c>
      <c r="B73" s="58"/>
      <c r="C73" s="58"/>
      <c r="D73" s="58"/>
      <c r="E73" s="58"/>
      <c r="F73" s="75">
        <f>SUM(F66:F72)</f>
        <v>71991</v>
      </c>
      <c r="G73" s="75">
        <f>SUM(G66:G72)</f>
        <v>-157478</v>
      </c>
      <c r="H73" s="75">
        <f>SUM(H66:H72)</f>
        <v>350607</v>
      </c>
      <c r="I73" s="75">
        <f>SUM(I66:I72)</f>
        <v>-282695</v>
      </c>
    </row>
    <row r="74" spans="1:11" ht="8.25" customHeight="1">
      <c r="A74" s="58"/>
      <c r="B74" s="58"/>
      <c r="C74" s="58"/>
      <c r="D74" s="58"/>
      <c r="E74" s="58"/>
      <c r="F74" s="60"/>
      <c r="G74" s="60"/>
      <c r="H74" s="59"/>
      <c r="I74" s="60"/>
    </row>
    <row r="75" spans="1:11" ht="24.75" customHeight="1">
      <c r="A75" s="58" t="s">
        <v>174</v>
      </c>
      <c r="B75" s="58"/>
      <c r="C75" s="58"/>
      <c r="D75" s="58"/>
      <c r="E75" s="58"/>
      <c r="F75" s="61">
        <f>+F73+F64+F41</f>
        <v>-28773</v>
      </c>
      <c r="G75" s="61">
        <f>+G73+G64+G41</f>
        <v>-262698</v>
      </c>
      <c r="H75" s="62">
        <f>+H73+H64+H41</f>
        <v>-40693</v>
      </c>
      <c r="I75" s="62">
        <f>+I73+I64+I41</f>
        <v>-189555</v>
      </c>
    </row>
    <row r="76" spans="1:11" ht="24.75" customHeight="1">
      <c r="A76" s="58" t="s">
        <v>106</v>
      </c>
      <c r="B76" s="58"/>
      <c r="C76" s="58"/>
      <c r="D76" s="58"/>
      <c r="E76" s="58"/>
      <c r="F76" s="61">
        <v>588785</v>
      </c>
      <c r="G76" s="61">
        <v>1243490</v>
      </c>
      <c r="H76" s="61">
        <v>222480</v>
      </c>
      <c r="I76" s="61">
        <v>469664</v>
      </c>
    </row>
    <row r="77" spans="1:11" ht="24.75" customHeight="1" thickBot="1">
      <c r="A77" s="58" t="s">
        <v>107</v>
      </c>
      <c r="B77" s="58"/>
      <c r="C77" s="58"/>
      <c r="D77" s="58"/>
      <c r="E77" s="76"/>
      <c r="F77" s="77">
        <f>SUM(F75:F76)</f>
        <v>560012</v>
      </c>
      <c r="G77" s="77">
        <f>SUM(G75:G76)</f>
        <v>980792</v>
      </c>
      <c r="H77" s="78">
        <f>SUM(H75:H76)</f>
        <v>181787</v>
      </c>
      <c r="I77" s="78">
        <f>SUM(I75:I76)</f>
        <v>280109</v>
      </c>
      <c r="J77" s="46"/>
      <c r="K77" s="46"/>
    </row>
    <row r="78" spans="1:11" ht="24.75" customHeight="1" thickTop="1">
      <c r="A78" s="58"/>
      <c r="B78" s="58"/>
      <c r="C78" s="58"/>
      <c r="D78" s="58"/>
      <c r="E78" s="76"/>
      <c r="F78" s="57"/>
      <c r="G78" s="57"/>
      <c r="H78" s="59"/>
      <c r="I78" s="59"/>
      <c r="J78" s="46"/>
      <c r="K78" s="46"/>
    </row>
    <row r="79" spans="1:11" ht="24" customHeight="1">
      <c r="A79" s="79" t="s">
        <v>97</v>
      </c>
      <c r="B79" s="63"/>
      <c r="F79" s="159"/>
    </row>
    <row r="80" spans="1:11" ht="24.75">
      <c r="A80" s="63" t="s">
        <v>98</v>
      </c>
      <c r="B80" s="63"/>
    </row>
    <row r="81" spans="1:9" ht="24" customHeight="1">
      <c r="A81" s="63" t="s">
        <v>114</v>
      </c>
      <c r="B81" s="63"/>
      <c r="E81" s="63"/>
      <c r="F81" s="80">
        <v>170631</v>
      </c>
      <c r="G81" s="80">
        <v>29702</v>
      </c>
      <c r="H81" s="82">
        <v>163938</v>
      </c>
      <c r="I81" s="82">
        <v>23762</v>
      </c>
    </row>
    <row r="82" spans="1:9" s="83" customFormat="1" ht="24" customHeight="1">
      <c r="A82" s="63" t="s">
        <v>115</v>
      </c>
      <c r="B82" s="63"/>
      <c r="E82" s="63"/>
      <c r="F82" s="80">
        <v>8607</v>
      </c>
      <c r="G82" s="80">
        <v>9279</v>
      </c>
      <c r="H82" s="81">
        <v>0</v>
      </c>
      <c r="I82" s="81">
        <v>5503</v>
      </c>
    </row>
    <row r="83" spans="1:9" ht="24" customHeight="1">
      <c r="A83" s="158" t="s">
        <v>143</v>
      </c>
      <c r="B83" s="63"/>
      <c r="E83" s="63"/>
      <c r="F83" s="80">
        <v>0</v>
      </c>
      <c r="G83" s="80">
        <v>0</v>
      </c>
      <c r="H83" s="81">
        <v>0</v>
      </c>
      <c r="I83" s="81">
        <v>73</v>
      </c>
    </row>
    <row r="84" spans="1:9" ht="24.75">
      <c r="A84" s="158" t="s">
        <v>176</v>
      </c>
      <c r="B84" s="63"/>
      <c r="C84" s="63"/>
      <c r="D84" s="63"/>
      <c r="E84" s="63"/>
      <c r="F84" s="80">
        <v>596</v>
      </c>
      <c r="G84" s="80">
        <v>0</v>
      </c>
      <c r="H84" s="81">
        <v>596</v>
      </c>
      <c r="I84" s="81">
        <v>0</v>
      </c>
    </row>
    <row r="85" spans="1:9" ht="24.75">
      <c r="A85" s="83"/>
      <c r="B85" s="63"/>
      <c r="C85" s="63"/>
      <c r="F85" s="80"/>
      <c r="G85" s="80"/>
    </row>
    <row r="86" spans="1:9" ht="22.5" customHeight="1">
      <c r="A86" s="83"/>
      <c r="B86" s="63"/>
      <c r="G86" s="80"/>
      <c r="H86" s="55" t="s">
        <v>109</v>
      </c>
    </row>
    <row r="87" spans="1:9" ht="21" customHeight="1">
      <c r="A87" s="83"/>
      <c r="B87" s="63"/>
      <c r="G87" s="80"/>
      <c r="H87" s="55" t="s">
        <v>111</v>
      </c>
    </row>
    <row r="88" spans="1:9" ht="21" customHeight="1">
      <c r="A88" s="83"/>
      <c r="B88" s="63"/>
      <c r="G88" s="80"/>
      <c r="H88" s="55"/>
    </row>
    <row r="89" spans="1:9" ht="21" customHeight="1">
      <c r="A89" s="83"/>
      <c r="B89" s="63"/>
      <c r="G89" s="80"/>
      <c r="H89" s="55"/>
    </row>
    <row r="90" spans="1:9" ht="21" customHeight="1">
      <c r="A90" s="83"/>
      <c r="B90" s="63"/>
      <c r="G90" s="80"/>
      <c r="H90" s="55"/>
    </row>
    <row r="91" spans="1:9" ht="21" customHeight="1">
      <c r="A91" s="83"/>
      <c r="B91" s="63"/>
      <c r="G91" s="80"/>
      <c r="H91" s="55"/>
    </row>
    <row r="92" spans="1:9" ht="21" customHeight="1">
      <c r="A92" s="83"/>
      <c r="B92" s="63"/>
      <c r="G92" s="80"/>
      <c r="H92" s="55"/>
    </row>
    <row r="93" spans="1:9" ht="21" customHeight="1">
      <c r="A93" s="83"/>
      <c r="B93" s="63"/>
      <c r="G93" s="80"/>
      <c r="H93" s="55"/>
    </row>
    <row r="94" spans="1:9" ht="21" customHeight="1">
      <c r="A94" s="83"/>
      <c r="B94" s="63"/>
      <c r="G94" s="80"/>
      <c r="H94" s="55"/>
    </row>
    <row r="95" spans="1:9" ht="21" customHeight="1">
      <c r="A95" s="83"/>
      <c r="B95" s="63"/>
      <c r="G95" s="80"/>
      <c r="H95" s="55"/>
    </row>
    <row r="96" spans="1:9" ht="21" customHeight="1">
      <c r="A96" s="83"/>
      <c r="B96" s="63"/>
      <c r="G96" s="80"/>
      <c r="H96" s="55"/>
    </row>
    <row r="97" spans="1:1" ht="29.25" customHeight="1">
      <c r="A97" s="45" t="s">
        <v>2</v>
      </c>
    </row>
  </sheetData>
  <mergeCells count="8">
    <mergeCell ref="A51:I51"/>
    <mergeCell ref="A49:I49"/>
    <mergeCell ref="F53:G53"/>
    <mergeCell ref="A2:I2"/>
    <mergeCell ref="A3:I3"/>
    <mergeCell ref="A4:I4"/>
    <mergeCell ref="F6:G6"/>
    <mergeCell ref="A50:I50"/>
  </mergeCells>
  <printOptions horizontalCentered="1"/>
  <pageMargins left="0.9055118110236221" right="0.51181102362204722" top="0.51181102362204722" bottom="0.59055118110236227" header="0.11811023622047245" footer="0.11811023622047245"/>
  <pageSetup paperSize="9" scale="70" fitToWidth="0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หน้า 2-3</vt:lpstr>
      <vt:lpstr>หน้า 4</vt:lpstr>
      <vt:lpstr>หน้า 5</vt:lpstr>
      <vt:lpstr>หน้า 6</vt:lpstr>
      <vt:lpstr>หน้า 7-8</vt:lpstr>
      <vt:lpstr>'หน้า 2-3'!Print_Area</vt:lpstr>
      <vt:lpstr>'หน้า 4'!Print_Area</vt:lpstr>
      <vt:lpstr>'หน้า 5'!Print_Area</vt:lpstr>
    </vt:vector>
  </TitlesOfParts>
  <Company>ACCOUNTANTS AND MANAGEMENT CONSULTANTS CO.,LTD.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ACCOUNTANTS AND MANAGEMENT CONSULTANTS CO.,LTD.</dc:creator>
  <cp:lastModifiedBy>Adchara</cp:lastModifiedBy>
  <cp:lastPrinted>2026-05-13T08:48:44Z</cp:lastPrinted>
  <dcterms:created xsi:type="dcterms:W3CDTF">1998-11-05T08:50:11Z</dcterms:created>
  <dcterms:modified xsi:type="dcterms:W3CDTF">2026-05-13T09:25:17Z</dcterms:modified>
</cp:coreProperties>
</file>